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30" i="1" l="1"/>
  <c r="R30" i="1"/>
  <c r="AC29" i="1"/>
  <c r="Z29" i="1"/>
  <c r="AC28" i="1"/>
  <c r="Z28" i="1"/>
  <c r="Z27" i="1"/>
  <c r="F27" i="1"/>
  <c r="F30" i="1" s="1"/>
  <c r="AC26" i="1"/>
  <c r="Z26" i="1"/>
  <c r="AC25" i="1"/>
  <c r="Z25" i="1"/>
  <c r="AC24" i="1"/>
  <c r="AC27" i="1" s="1"/>
  <c r="Z24" i="1"/>
  <c r="AC23" i="1"/>
  <c r="Z23" i="1"/>
  <c r="G23" i="1"/>
  <c r="AC22" i="1"/>
  <c r="Z22" i="1"/>
  <c r="L21" i="1"/>
  <c r="L27" i="1" s="1"/>
  <c r="L30" i="1" s="1"/>
  <c r="K21" i="1"/>
  <c r="K27" i="1" s="1"/>
  <c r="K30" i="1" s="1"/>
  <c r="H21" i="1"/>
  <c r="F21" i="1"/>
  <c r="E21" i="1"/>
  <c r="E27" i="1" s="1"/>
  <c r="E30" i="1" s="1"/>
  <c r="D21" i="1"/>
  <c r="D27" i="1" s="1"/>
  <c r="D30" i="1" s="1"/>
  <c r="C21" i="1"/>
  <c r="AC20" i="1"/>
  <c r="Z20" i="1"/>
  <c r="AC19" i="1"/>
  <c r="Z19" i="1"/>
  <c r="AC18" i="1"/>
  <c r="Z18" i="1"/>
  <c r="W17" i="1"/>
  <c r="W21" i="1" s="1"/>
  <c r="V17" i="1"/>
  <c r="V21" i="1" s="1"/>
  <c r="T16" i="1"/>
  <c r="T27" i="1" s="1"/>
  <c r="T30" i="1" s="1"/>
  <c r="O16" i="1"/>
  <c r="L16" i="1"/>
  <c r="K16" i="1"/>
  <c r="H16" i="1"/>
  <c r="F16" i="1"/>
  <c r="C16" i="1"/>
  <c r="C27" i="1" s="1"/>
  <c r="C30" i="1" s="1"/>
  <c r="AC15" i="1"/>
  <c r="Z15" i="1"/>
  <c r="AC14" i="1"/>
  <c r="Z14" i="1"/>
  <c r="W13" i="1"/>
  <c r="AC13" i="1" s="1"/>
  <c r="V13" i="1"/>
  <c r="V16" i="1" s="1"/>
  <c r="AC12" i="1"/>
  <c r="Z12" i="1"/>
  <c r="G12" i="1"/>
  <c r="G16" i="1" s="1"/>
  <c r="AC11" i="1"/>
  <c r="AC16" i="1" s="1"/>
  <c r="Z11" i="1"/>
  <c r="Y10" i="1"/>
  <c r="Y27" i="1" s="1"/>
  <c r="X10" i="1"/>
  <c r="X27" i="1" s="1"/>
  <c r="W10" i="1"/>
  <c r="V10" i="1"/>
  <c r="U10" i="1"/>
  <c r="U27" i="1" s="1"/>
  <c r="U30" i="1" s="1"/>
  <c r="R10" i="1"/>
  <c r="O10" i="1"/>
  <c r="O27" i="1" s="1"/>
  <c r="O30" i="1" s="1"/>
  <c r="K10" i="1"/>
  <c r="F10" i="1"/>
  <c r="E10" i="1"/>
  <c r="D10" i="1"/>
  <c r="C10" i="1"/>
  <c r="L9" i="1"/>
  <c r="L10" i="1" s="1"/>
  <c r="H9" i="1"/>
  <c r="Z9" i="1" s="1"/>
  <c r="AC8" i="1"/>
  <c r="Z8" i="1"/>
  <c r="AC7" i="1"/>
  <c r="Z7" i="1"/>
  <c r="G7" i="1"/>
  <c r="AC6" i="1"/>
  <c r="Z6" i="1"/>
  <c r="G6" i="1"/>
  <c r="G10" i="1" s="1"/>
  <c r="U5" i="1"/>
  <c r="AC5" i="1" s="1"/>
  <c r="T5" i="1"/>
  <c r="Z5" i="1" s="1"/>
  <c r="U4" i="1"/>
  <c r="AC4" i="1" s="1"/>
  <c r="T4" i="1"/>
  <c r="T10" i="1" s="1"/>
  <c r="Z3" i="1"/>
  <c r="S3" i="1"/>
  <c r="AC3" i="1" s="1"/>
  <c r="V27" i="1" l="1"/>
  <c r="V30" i="1" s="1"/>
  <c r="H10" i="1"/>
  <c r="H27" i="1" s="1"/>
  <c r="H30" i="1" s="1"/>
  <c r="Y30" i="1"/>
  <c r="Z4" i="1"/>
  <c r="Z10" i="1" s="1"/>
  <c r="S10" i="1"/>
  <c r="S27" i="1" s="1"/>
  <c r="S30" i="1" s="1"/>
  <c r="Z13" i="1"/>
  <c r="Z16" i="1" s="1"/>
  <c r="Z17" i="1"/>
  <c r="Z21" i="1" s="1"/>
  <c r="Z30" i="1" s="1"/>
  <c r="W16" i="1"/>
  <c r="W27" i="1" s="1"/>
  <c r="W30" i="1" s="1"/>
  <c r="AC9" i="1"/>
  <c r="AC10" i="1" s="1"/>
  <c r="AC30" i="1" s="1"/>
  <c r="AC17" i="1"/>
  <c r="AC21" i="1" s="1"/>
  <c r="O21" i="1"/>
</calcChain>
</file>

<file path=xl/comments1.xml><?xml version="1.0" encoding="utf-8"?>
<comments xmlns="http://schemas.openxmlformats.org/spreadsheetml/2006/main">
  <authors>
    <author/>
  </authors>
  <commentList>
    <comment ref="O3" authorId="0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
Includes 1 BB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L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41</t>
        </r>
      </text>
    </comment>
    <comment ref="O5" authorId="0">
      <text>
        <r>
          <rPr>
            <b/>
            <sz val="9"/>
            <color indexed="8"/>
            <rFont val="Tahoma"/>
            <family val="2"/>
          </rPr>
          <t>For 351 MTPD</t>
        </r>
      </text>
    </comment>
    <comment ref="C6" authorId="0">
      <text>
        <r>
          <rPr>
            <sz val="8"/>
            <color indexed="8"/>
            <rFont val="Tahoma"/>
            <family val="2"/>
          </rPr>
          <t xml:space="preserve">
Includes 2 BB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Includes 1 Corp. Tech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L7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as on date: 5</t>
        </r>
      </text>
    </comment>
    <comment ref="E9" authorId="0">
      <text>
        <r>
          <rPr>
            <sz val="9"/>
            <color indexed="8"/>
            <rFont val="Tahoma"/>
            <family val="2"/>
          </rPr>
          <t>20 extra manpower (6 in each shifts) to manage 62 TBNs and 133 TCP after expansion is requested by the plant . Alteast 7 additional positions (1 Exe for shift Bulding / Curing + 1 weekly reliever) to augment better system and process.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One vacancy</t>
        </r>
      </text>
    </comment>
    <comment ref="D18" authorId="0">
      <text>
        <r>
          <rPr>
            <sz val="9"/>
            <color indexed="8"/>
            <rFont val="Tahoma"/>
            <family val="2"/>
          </rPr>
          <t xml:space="preserve">Group Manager - Commercial
</t>
        </r>
      </text>
    </comment>
    <comment ref="H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K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L1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K23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are 3 as on 17th jan</t>
        </r>
      </text>
    </comment>
    <comment ref="H2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on date are 7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D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E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F27" authorId="0">
      <text>
        <r>
          <rPr>
            <b/>
            <sz val="8"/>
            <color indexed="8"/>
            <rFont val="Tahoma"/>
            <family val="2"/>
          </rPr>
          <t xml:space="preserve">Nilesh Puri:
</t>
        </r>
        <r>
          <rPr>
            <sz val="8"/>
            <color indexed="8"/>
            <rFont val="Tahoma"/>
            <family val="2"/>
          </rPr>
          <t>including 5 regd office and 1 corp. tech</t>
        </r>
      </text>
    </comment>
    <comment ref="H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K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L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T28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 xml:space="preserve">actual 5 (one </t>
        </r>
      </text>
    </comment>
    <comment ref="H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K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L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  <comment ref="T29" authorId="0">
      <text>
        <r>
          <rPr>
            <b/>
            <sz val="9"/>
            <color indexed="8"/>
            <rFont val="Tahoma"/>
            <family val="2"/>
          </rPr>
          <t xml:space="preserve">Toshiba:
</t>
        </r>
        <r>
          <rPr>
            <sz val="9"/>
            <color indexed="8"/>
            <rFont val="Tahoma"/>
            <family val="2"/>
          </rPr>
          <t>actual 6 (one additional as a replacement for retiring person)</t>
        </r>
      </text>
    </comment>
  </commentList>
</comments>
</file>

<file path=xl/sharedStrings.xml><?xml version="1.0" encoding="utf-8"?>
<sst xmlns="http://schemas.openxmlformats.org/spreadsheetml/2006/main" count="62" uniqueCount="56">
  <si>
    <t xml:space="preserve">Ram Consultancy.in - Manpower Summary </t>
  </si>
  <si>
    <t>Management Staff</t>
  </si>
  <si>
    <t>Blue Collar workmen strength</t>
  </si>
  <si>
    <t xml:space="preserve">Grey Collar </t>
  </si>
  <si>
    <t>Staff Unionised Production &amp; Non Production</t>
  </si>
  <si>
    <t>Total Manpower</t>
  </si>
  <si>
    <t>Sr. No.</t>
  </si>
  <si>
    <t>Department</t>
  </si>
  <si>
    <t>Mgt Strength for 10-11</t>
  </si>
  <si>
    <t>Additional Santions during 10-11</t>
  </si>
  <si>
    <t>ProposedSantions during 11-12</t>
  </si>
  <si>
    <t>Actual Mgt Staff for 10-11</t>
  </si>
  <si>
    <t>Vacancy</t>
  </si>
  <si>
    <t>Budget Mgt Strength for 13-14</t>
  </si>
  <si>
    <t>Additional Sanctions in 13-14</t>
  </si>
  <si>
    <t>Proposed Vacancies for 14-15</t>
  </si>
  <si>
    <t>Actual YTD Dec 13</t>
  </si>
  <si>
    <t>Budget for 14-15</t>
  </si>
  <si>
    <t xml:space="preserve"> Workmen for 10-11</t>
  </si>
  <si>
    <t>Actual Workmen Strength for 10-11</t>
  </si>
  <si>
    <t>Budget  Strength for 13-14</t>
  </si>
  <si>
    <t xml:space="preserve"> Budgeted Grey collar -Production (Outsourced) for 13-14</t>
  </si>
  <si>
    <t xml:space="preserve"> Budgeted Grey collar -Production (Outsourced) for 14-15</t>
  </si>
  <si>
    <t xml:space="preserve"> Budgeted Grey collar -Non Production (outsourced) for 13-14</t>
  </si>
  <si>
    <t xml:space="preserve"> Budgeted Grey collar -Non Production (outsourced) for 14-15</t>
  </si>
  <si>
    <t xml:space="preserve"> Budgeted Grey collar -Non Production (Permanent) for 13-14</t>
  </si>
  <si>
    <t xml:space="preserve"> Budgeted Grey collar -Non Production (Permanent) for 14-15</t>
  </si>
  <si>
    <t>Budgeted Total Manpower for 13-14</t>
  </si>
  <si>
    <t>Budgeted Total Manpower for 14-15</t>
  </si>
  <si>
    <t>Manufacturing PLANT- (340 MT)</t>
  </si>
  <si>
    <t>Mgt</t>
  </si>
  <si>
    <t>Engg</t>
  </si>
  <si>
    <t>Tech.</t>
  </si>
  <si>
    <t>PPC</t>
  </si>
  <si>
    <t>Staff&amp;Service staff</t>
  </si>
  <si>
    <t xml:space="preserve">Additional Sanction </t>
  </si>
  <si>
    <t>Total Mfg.</t>
  </si>
  <si>
    <t>HR (Head)</t>
  </si>
  <si>
    <t>Housekeeping</t>
  </si>
  <si>
    <t>Admn &amp; Security</t>
  </si>
  <si>
    <t>IR ,Legal,Canteen, Welfare</t>
  </si>
  <si>
    <t>Safety</t>
  </si>
  <si>
    <t xml:space="preserve">Commercial </t>
  </si>
  <si>
    <t>AFD</t>
  </si>
  <si>
    <t>Purchase &amp; EMS</t>
  </si>
  <si>
    <t>FGS &amp; RMS</t>
  </si>
  <si>
    <t>Total Commercial</t>
  </si>
  <si>
    <t>I.E.D</t>
  </si>
  <si>
    <t>Industrial Engineering</t>
  </si>
  <si>
    <t>IT/Systems</t>
  </si>
  <si>
    <t>Unit Head</t>
  </si>
  <si>
    <t>Unit Head's Office</t>
  </si>
  <si>
    <t>SUB TOTAL</t>
  </si>
  <si>
    <t>Corp. Tech/Project</t>
  </si>
  <si>
    <t>Registered Office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</si>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</sst>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2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 applyNumberFormat="1" applyFill="1" applyBorder="1" applyAlignment="1" applyProtection="1">
      <alignment vertical="center" wrapText="1"/>
    </xf>
    <xf numFmtId="0" fontId="1" fillId="3" borderId="2" xfId="1" applyNumberFormat="1" applyFont="1" applyFill="1" applyBorder="1" applyAlignment="1" applyProtection="1">
      <alignment vertical="center" wrapText="1"/>
    </xf>
    <xf numFmtId="0" fontId="1" fillId="3" borderId="3" xfId="1" applyNumberFormat="1" applyFont="1" applyFill="1" applyBorder="1" applyAlignment="1" applyProtection="1">
      <alignment vertical="center" wrapText="1"/>
    </xf>
    <xf numFmtId="0" fontId="1" fillId="3" borderId="2" xfId="1" applyNumberFormat="1" applyFont="1" applyFill="1" applyBorder="1" applyAlignment="1" applyProtection="1">
      <alignment horizontal="center" vertical="center" wrapText="1"/>
    </xf>
    <xf numFmtId="0" fontId="1" fillId="3" borderId="4" xfId="2" applyNumberFormat="1" applyFont="1" applyFill="1" applyBorder="1" applyAlignment="1" applyProtection="1">
      <alignment horizontal="center" vertical="center" wrapText="1"/>
    </xf>
    <xf numFmtId="0" fontId="1" fillId="3" borderId="4" xfId="1" applyNumberFormat="1" applyFont="1" applyFill="1" applyBorder="1" applyAlignment="1" applyProtection="1">
      <alignment horizontal="center" vertical="center" wrapText="1"/>
    </xf>
    <xf numFmtId="0" fontId="1" fillId="3" borderId="5" xfId="2" applyNumberFormat="1" applyFont="1" applyFill="1" applyBorder="1" applyAlignment="1" applyProtection="1">
      <alignment horizontal="center" vertical="center" wrapText="1"/>
    </xf>
    <xf numFmtId="0" fontId="1" fillId="3" borderId="6" xfId="1" applyNumberFormat="1" applyFont="1" applyFill="1" applyBorder="1" applyAlignment="1" applyProtection="1">
      <alignment horizontal="center" vertical="center" wrapText="1"/>
    </xf>
    <xf numFmtId="0" fontId="1" fillId="3" borderId="7" xfId="1" applyNumberFormat="1" applyFont="1" applyFill="1" applyBorder="1" applyAlignment="1" applyProtection="1">
      <alignment horizontal="center" vertical="center" wrapText="1"/>
    </xf>
    <xf numFmtId="0" fontId="1" fillId="3" borderId="8" xfId="1" applyNumberFormat="1" applyFont="1" applyFill="1" applyBorder="1" applyAlignment="1" applyProtection="1">
      <alignment horizontal="center" vertical="center" wrapText="1"/>
    </xf>
    <xf numFmtId="0" fontId="1" fillId="3" borderId="9" xfId="1" applyNumberFormat="1" applyFont="1" applyFill="1" applyBorder="1" applyAlignment="1" applyProtection="1">
      <alignment horizontal="center" vertical="center" wrapText="1"/>
    </xf>
    <xf numFmtId="0" fontId="1" fillId="0" borderId="10" xfId="1" applyNumberForma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 applyProtection="1">
      <alignment vertical="center" wrapText="1"/>
    </xf>
    <xf numFmtId="0" fontId="1" fillId="0" borderId="12" xfId="1" applyNumberFormat="1" applyFill="1" applyBorder="1" applyAlignment="1" applyProtection="1">
      <alignment horizontal="center" vertical="center" wrapText="1"/>
    </xf>
    <xf numFmtId="0" fontId="1" fillId="0" borderId="5" xfId="1" applyNumberFormat="1" applyFill="1" applyBorder="1" applyAlignment="1" applyProtection="1">
      <alignment horizontal="center" vertical="center" wrapText="1"/>
    </xf>
    <xf numFmtId="0" fontId="1" fillId="0" borderId="13" xfId="1" applyNumberForma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right" vertical="center" wrapText="1"/>
    </xf>
    <xf numFmtId="0" fontId="1" fillId="0" borderId="5" xfId="1" applyNumberFormat="1" applyFill="1" applyBorder="1" applyAlignment="1" applyProtection="1">
      <alignment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1" fontId="1" fillId="0" borderId="5" xfId="1" applyNumberFormat="1" applyFill="1" applyBorder="1" applyAlignment="1" applyProtection="1">
      <alignment horizontal="center" vertical="center" wrapText="1"/>
    </xf>
    <xf numFmtId="0" fontId="1" fillId="0" borderId="15" xfId="1" applyNumberFormat="1" applyFill="1" applyBorder="1" applyAlignment="1" applyProtection="1">
      <alignment horizontal="center" vertical="center" wrapText="1"/>
    </xf>
    <xf numFmtId="0" fontId="1" fillId="0" borderId="5" xfId="2" applyNumberFormat="1" applyFill="1" applyBorder="1" applyAlignment="1" applyProtection="1">
      <alignment horizontal="center" vertical="center" wrapText="1"/>
    </xf>
    <xf numFmtId="0" fontId="1" fillId="2" borderId="14" xfId="1" applyNumberFormat="1" applyFill="1" applyBorder="1" applyAlignment="1" applyProtection="1">
      <alignment horizontal="center" vertical="center" wrapText="1"/>
    </xf>
    <xf numFmtId="0" fontId="1" fillId="2" borderId="16" xfId="1" applyNumberFormat="1" applyFont="1" applyFill="1" applyBorder="1" applyAlignment="1" applyProtection="1">
      <alignment horizontal="right" vertical="center" wrapText="1"/>
    </xf>
    <xf numFmtId="0" fontId="1" fillId="2" borderId="5" xfId="1" applyNumberFormat="1" applyFill="1" applyBorder="1" applyAlignment="1" applyProtection="1">
      <alignment horizontal="center" vertical="center" wrapText="1"/>
    </xf>
    <xf numFmtId="0" fontId="1" fillId="2" borderId="15" xfId="1" applyNumberFormat="1" applyFill="1" applyBorder="1" applyAlignment="1" applyProtection="1">
      <alignment horizontal="center" vertical="center" wrapText="1"/>
    </xf>
    <xf numFmtId="0" fontId="1" fillId="0" borderId="16" xfId="1" applyNumberFormat="1" applyFont="1" applyFill="1" applyBorder="1" applyAlignment="1" applyProtection="1">
      <alignment vertical="center" wrapText="1"/>
    </xf>
    <xf numFmtId="0" fontId="1" fillId="0" borderId="16" xfId="1" applyNumberFormat="1" applyFont="1" applyFill="1" applyBorder="1" applyAlignment="1" applyProtection="1">
      <alignment horizontal="right" vertical="center" wrapText="1"/>
    </xf>
    <xf numFmtId="0" fontId="1" fillId="2" borderId="16" xfId="1" applyNumberFormat="1" applyFill="1" applyBorder="1" applyAlignment="1" applyProtection="1">
      <alignment horizontal="righ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4" borderId="5" xfId="1" applyNumberFormat="1" applyFont="1" applyFill="1" applyBorder="1" applyAlignment="1" applyProtection="1">
      <alignment horizontal="center" vertical="center" wrapText="1"/>
    </xf>
    <xf numFmtId="0" fontId="1" fillId="2" borderId="16" xfId="1" applyNumberFormat="1" applyFont="1" applyFill="1" applyBorder="1" applyAlignment="1" applyProtection="1">
      <alignment vertical="center" wrapText="1"/>
    </xf>
    <xf numFmtId="0" fontId="1" fillId="2" borderId="14" xfId="1" applyNumberFormat="1" applyFont="1" applyFill="1" applyBorder="1" applyAlignment="1" applyProtection="1">
      <alignment horizontal="center" vertical="center" wrapText="1"/>
    </xf>
    <xf numFmtId="0" fontId="1" fillId="2" borderId="5" xfId="1" applyNumberFormat="1" applyFont="1" applyFill="1" applyBorder="1" applyAlignment="1" applyProtection="1">
      <alignment horizontal="center" vertical="center" wrapText="1"/>
    </xf>
    <xf numFmtId="0" fontId="1" fillId="2" borderId="17" xfId="1" applyNumberFormat="1" applyFill="1" applyBorder="1" applyAlignment="1" applyProtection="1">
      <alignment horizontal="center" vertical="center" wrapText="1"/>
    </xf>
    <xf numFmtId="0" fontId="1" fillId="3" borderId="18" xfId="1" applyNumberFormat="1" applyFill="1" applyBorder="1" applyAlignment="1" applyProtection="1">
      <alignment horizontal="center" vertical="center" wrapText="1"/>
    </xf>
    <xf numFmtId="0" fontId="1" fillId="3" borderId="19" xfId="1" applyNumberFormat="1" applyFont="1" applyFill="1" applyBorder="1" applyAlignment="1" applyProtection="1">
      <alignment horizontal="right" vertical="center" wrapText="1"/>
    </xf>
    <xf numFmtId="0" fontId="1" fillId="3" borderId="20" xfId="1" applyNumberFormat="1" applyFill="1" applyBorder="1" applyAlignment="1" applyProtection="1">
      <alignment horizontal="center" vertical="center" wrapText="1"/>
    </xf>
    <xf numFmtId="1" fontId="1" fillId="3" borderId="18" xfId="1" applyNumberFormat="1" applyFill="1" applyBorder="1" applyAlignment="1" applyProtection="1">
      <alignment horizontal="center" vertical="center" wrapText="1"/>
    </xf>
    <xf numFmtId="1" fontId="1" fillId="3" borderId="20" xfId="1" applyNumberFormat="1" applyFill="1" applyBorder="1" applyAlignment="1" applyProtection="1">
      <alignment horizontal="center" vertical="center" wrapText="1"/>
    </xf>
    <xf numFmtId="0" fontId="1" fillId="3" borderId="21" xfId="1" applyNumberFormat="1" applyFill="1" applyBorder="1" applyAlignment="1" applyProtection="1">
      <alignment horizontal="center" vertical="center" wrapText="1"/>
    </xf>
    <xf numFmtId="1" fontId="1" fillId="3" borderId="21" xfId="1" applyNumberFormat="1" applyFill="1" applyBorder="1" applyAlignment="1" applyProtection="1">
      <alignment horizontal="center" vertical="center" wrapText="1"/>
    </xf>
    <xf numFmtId="1" fontId="1" fillId="3" borderId="19" xfId="1" applyNumberFormat="1" applyFill="1" applyBorder="1" applyAlignment="1" applyProtection="1">
      <alignment horizontal="center" vertical="center" wrapText="1"/>
    </xf>
    <xf numFmtId="0" fontId="1" fillId="0" borderId="0" xfId="1" applyNumberForma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3" xfId="1" applyNumberFormat="1" applyFont="1" applyFill="1" applyBorder="1" applyAlignment="1" applyProtection="1">
      <alignment horizontal="center" vertical="center" wrapText="1"/>
    </xf>
    <xf numFmtId="0" fontId="1" fillId="2" borderId="22" xfId="1" applyNumberFormat="1" applyFont="1" applyFill="1" applyBorder="1" applyAlignment="1" applyProtection="1">
      <alignment horizontal="center" vertical="center" wrapText="1"/>
    </xf>
    <xf numFmtId="0" fontId="1" fillId="0" borderId="24" xfId="1" applyNumberFormat="1" applyFill="1" applyBorder="1" applyAlignment="1" applyProtection="1">
      <alignment horizontal="center" vertical="center" wrapText="1"/>
    </xf>
    <xf numFmtId="0" fontId="1" fillId="0" borderId="25" xfId="1" applyNumberFormat="1" applyFill="1" applyBorder="1" applyAlignment="1" applyProtection="1">
      <alignment horizontal="center" vertical="center" wrapText="1"/>
    </xf>
    <xf numFmtId="0" fontId="1" fillId="0" borderId="26" xfId="1" applyNumberFormat="1" applyFill="1" applyBorder="1" applyAlignment="1" applyProtection="1">
      <alignment horizontal="center" vertical="center" wrapText="1"/>
    </xf>
    <xf numFmtId="0" fontId="1" fillId="0" borderId="27" xfId="1" applyNumberFormat="1" applyFill="1" applyBorder="1" applyAlignment="1" applyProtection="1">
      <alignment horizontal="center" vertical="center" wrapText="1"/>
    </xf>
    <xf numFmtId="0" fontId="1" fillId="0" borderId="10" xfId="1" applyNumberFormat="1" applyFill="1" applyBorder="1" applyAlignment="1" applyProtection="1">
      <alignment horizontal="center" vertical="center" wrapText="1"/>
    </xf>
    <xf numFmtId="0" fontId="1" fillId="0" borderId="12" xfId="1" applyNumberFormat="1" applyFill="1" applyBorder="1" applyAlignment="1" applyProtection="1">
      <alignment horizontal="center" vertical="center" wrapText="1"/>
    </xf>
  </cellXfs>
  <cellStyles count="3">
    <cellStyle name="Normal" xfId="0" builtinId="0"/>
    <cellStyle name="Normal_~5432240" xfId="1"/>
    <cellStyle name="Normal_Copy of Limda HR Budget format1 18.02.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1"/>
  <sheetViews>
    <sheetView tabSelected="1" workbookViewId="0">
      <selection sqref="A1:XFD1048576"/>
    </sheetView>
  </sheetViews>
  <sheetFormatPr defaultRowHeight="12.75" x14ac:dyDescent="0.25"/>
  <cols>
    <col min="1" max="1" width="7.140625" style="1" customWidth="1"/>
    <col min="2" max="2" width="30" style="1" customWidth="1"/>
    <col min="3" max="7" width="0" style="1" hidden="1" customWidth="1"/>
    <col min="8" max="8" width="13" style="1" customWidth="1"/>
    <col min="9" max="11" width="0" style="1" hidden="1" customWidth="1"/>
    <col min="12" max="12" width="13" style="1" customWidth="1"/>
    <col min="13" max="14" width="0" style="1" hidden="1" customWidth="1"/>
    <col min="15" max="15" width="13" style="1" customWidth="1"/>
    <col min="16" max="18" width="0" style="1" hidden="1" customWidth="1"/>
    <col min="19" max="26" width="13" style="1" customWidth="1"/>
    <col min="27" max="28" width="0" style="46" hidden="1" customWidth="1"/>
    <col min="29" max="29" width="13" style="46" customWidth="1"/>
    <col min="30" max="256" width="9.140625" style="1"/>
    <col min="257" max="257" width="7.140625" style="1" customWidth="1"/>
    <col min="258" max="258" width="30" style="1" customWidth="1"/>
    <col min="259" max="263" width="0" style="1" hidden="1" customWidth="1"/>
    <col min="264" max="264" width="13" style="1" customWidth="1"/>
    <col min="265" max="267" width="0" style="1" hidden="1" customWidth="1"/>
    <col min="268" max="268" width="13" style="1" customWidth="1"/>
    <col min="269" max="270" width="0" style="1" hidden="1" customWidth="1"/>
    <col min="271" max="271" width="13" style="1" customWidth="1"/>
    <col min="272" max="274" width="0" style="1" hidden="1" customWidth="1"/>
    <col min="275" max="282" width="13" style="1" customWidth="1"/>
    <col min="283" max="284" width="0" style="1" hidden="1" customWidth="1"/>
    <col min="285" max="285" width="13" style="1" customWidth="1"/>
    <col min="286" max="512" width="9.140625" style="1"/>
    <col min="513" max="513" width="7.140625" style="1" customWidth="1"/>
    <col min="514" max="514" width="30" style="1" customWidth="1"/>
    <col min="515" max="519" width="0" style="1" hidden="1" customWidth="1"/>
    <col min="520" max="520" width="13" style="1" customWidth="1"/>
    <col min="521" max="523" width="0" style="1" hidden="1" customWidth="1"/>
    <col min="524" max="524" width="13" style="1" customWidth="1"/>
    <col min="525" max="526" width="0" style="1" hidden="1" customWidth="1"/>
    <col min="527" max="527" width="13" style="1" customWidth="1"/>
    <col min="528" max="530" width="0" style="1" hidden="1" customWidth="1"/>
    <col min="531" max="538" width="13" style="1" customWidth="1"/>
    <col min="539" max="540" width="0" style="1" hidden="1" customWidth="1"/>
    <col min="541" max="541" width="13" style="1" customWidth="1"/>
    <col min="542" max="768" width="9.140625" style="1"/>
    <col min="769" max="769" width="7.140625" style="1" customWidth="1"/>
    <col min="770" max="770" width="30" style="1" customWidth="1"/>
    <col min="771" max="775" width="0" style="1" hidden="1" customWidth="1"/>
    <col min="776" max="776" width="13" style="1" customWidth="1"/>
    <col min="777" max="779" width="0" style="1" hidden="1" customWidth="1"/>
    <col min="780" max="780" width="13" style="1" customWidth="1"/>
    <col min="781" max="782" width="0" style="1" hidden="1" customWidth="1"/>
    <col min="783" max="783" width="13" style="1" customWidth="1"/>
    <col min="784" max="786" width="0" style="1" hidden="1" customWidth="1"/>
    <col min="787" max="794" width="13" style="1" customWidth="1"/>
    <col min="795" max="796" width="0" style="1" hidden="1" customWidth="1"/>
    <col min="797" max="797" width="13" style="1" customWidth="1"/>
    <col min="798" max="1024" width="9.140625" style="1"/>
    <col min="1025" max="1025" width="7.140625" style="1" customWidth="1"/>
    <col min="1026" max="1026" width="30" style="1" customWidth="1"/>
    <col min="1027" max="1031" width="0" style="1" hidden="1" customWidth="1"/>
    <col min="1032" max="1032" width="13" style="1" customWidth="1"/>
    <col min="1033" max="1035" width="0" style="1" hidden="1" customWidth="1"/>
    <col min="1036" max="1036" width="13" style="1" customWidth="1"/>
    <col min="1037" max="1038" width="0" style="1" hidden="1" customWidth="1"/>
    <col min="1039" max="1039" width="13" style="1" customWidth="1"/>
    <col min="1040" max="1042" width="0" style="1" hidden="1" customWidth="1"/>
    <col min="1043" max="1050" width="13" style="1" customWidth="1"/>
    <col min="1051" max="1052" width="0" style="1" hidden="1" customWidth="1"/>
    <col min="1053" max="1053" width="13" style="1" customWidth="1"/>
    <col min="1054" max="1280" width="9.140625" style="1"/>
    <col min="1281" max="1281" width="7.140625" style="1" customWidth="1"/>
    <col min="1282" max="1282" width="30" style="1" customWidth="1"/>
    <col min="1283" max="1287" width="0" style="1" hidden="1" customWidth="1"/>
    <col min="1288" max="1288" width="13" style="1" customWidth="1"/>
    <col min="1289" max="1291" width="0" style="1" hidden="1" customWidth="1"/>
    <col min="1292" max="1292" width="13" style="1" customWidth="1"/>
    <col min="1293" max="1294" width="0" style="1" hidden="1" customWidth="1"/>
    <col min="1295" max="1295" width="13" style="1" customWidth="1"/>
    <col min="1296" max="1298" width="0" style="1" hidden="1" customWidth="1"/>
    <col min="1299" max="1306" width="13" style="1" customWidth="1"/>
    <col min="1307" max="1308" width="0" style="1" hidden="1" customWidth="1"/>
    <col min="1309" max="1309" width="13" style="1" customWidth="1"/>
    <col min="1310" max="1536" width="9.140625" style="1"/>
    <col min="1537" max="1537" width="7.140625" style="1" customWidth="1"/>
    <col min="1538" max="1538" width="30" style="1" customWidth="1"/>
    <col min="1539" max="1543" width="0" style="1" hidden="1" customWidth="1"/>
    <col min="1544" max="1544" width="13" style="1" customWidth="1"/>
    <col min="1545" max="1547" width="0" style="1" hidden="1" customWidth="1"/>
    <col min="1548" max="1548" width="13" style="1" customWidth="1"/>
    <col min="1549" max="1550" width="0" style="1" hidden="1" customWidth="1"/>
    <col min="1551" max="1551" width="13" style="1" customWidth="1"/>
    <col min="1552" max="1554" width="0" style="1" hidden="1" customWidth="1"/>
    <col min="1555" max="1562" width="13" style="1" customWidth="1"/>
    <col min="1563" max="1564" width="0" style="1" hidden="1" customWidth="1"/>
    <col min="1565" max="1565" width="13" style="1" customWidth="1"/>
    <col min="1566" max="1792" width="9.140625" style="1"/>
    <col min="1793" max="1793" width="7.140625" style="1" customWidth="1"/>
    <col min="1794" max="1794" width="30" style="1" customWidth="1"/>
    <col min="1795" max="1799" width="0" style="1" hidden="1" customWidth="1"/>
    <col min="1800" max="1800" width="13" style="1" customWidth="1"/>
    <col min="1801" max="1803" width="0" style="1" hidden="1" customWidth="1"/>
    <col min="1804" max="1804" width="13" style="1" customWidth="1"/>
    <col min="1805" max="1806" width="0" style="1" hidden="1" customWidth="1"/>
    <col min="1807" max="1807" width="13" style="1" customWidth="1"/>
    <col min="1808" max="1810" width="0" style="1" hidden="1" customWidth="1"/>
    <col min="1811" max="1818" width="13" style="1" customWidth="1"/>
    <col min="1819" max="1820" width="0" style="1" hidden="1" customWidth="1"/>
    <col min="1821" max="1821" width="13" style="1" customWidth="1"/>
    <col min="1822" max="2048" width="9.140625" style="1"/>
    <col min="2049" max="2049" width="7.140625" style="1" customWidth="1"/>
    <col min="2050" max="2050" width="30" style="1" customWidth="1"/>
    <col min="2051" max="2055" width="0" style="1" hidden="1" customWidth="1"/>
    <col min="2056" max="2056" width="13" style="1" customWidth="1"/>
    <col min="2057" max="2059" width="0" style="1" hidden="1" customWidth="1"/>
    <col min="2060" max="2060" width="13" style="1" customWidth="1"/>
    <col min="2061" max="2062" width="0" style="1" hidden="1" customWidth="1"/>
    <col min="2063" max="2063" width="13" style="1" customWidth="1"/>
    <col min="2064" max="2066" width="0" style="1" hidden="1" customWidth="1"/>
    <col min="2067" max="2074" width="13" style="1" customWidth="1"/>
    <col min="2075" max="2076" width="0" style="1" hidden="1" customWidth="1"/>
    <col min="2077" max="2077" width="13" style="1" customWidth="1"/>
    <col min="2078" max="2304" width="9.140625" style="1"/>
    <col min="2305" max="2305" width="7.140625" style="1" customWidth="1"/>
    <col min="2306" max="2306" width="30" style="1" customWidth="1"/>
    <col min="2307" max="2311" width="0" style="1" hidden="1" customWidth="1"/>
    <col min="2312" max="2312" width="13" style="1" customWidth="1"/>
    <col min="2313" max="2315" width="0" style="1" hidden="1" customWidth="1"/>
    <col min="2316" max="2316" width="13" style="1" customWidth="1"/>
    <col min="2317" max="2318" width="0" style="1" hidden="1" customWidth="1"/>
    <col min="2319" max="2319" width="13" style="1" customWidth="1"/>
    <col min="2320" max="2322" width="0" style="1" hidden="1" customWidth="1"/>
    <col min="2323" max="2330" width="13" style="1" customWidth="1"/>
    <col min="2331" max="2332" width="0" style="1" hidden="1" customWidth="1"/>
    <col min="2333" max="2333" width="13" style="1" customWidth="1"/>
    <col min="2334" max="2560" width="9.140625" style="1"/>
    <col min="2561" max="2561" width="7.140625" style="1" customWidth="1"/>
    <col min="2562" max="2562" width="30" style="1" customWidth="1"/>
    <col min="2563" max="2567" width="0" style="1" hidden="1" customWidth="1"/>
    <col min="2568" max="2568" width="13" style="1" customWidth="1"/>
    <col min="2569" max="2571" width="0" style="1" hidden="1" customWidth="1"/>
    <col min="2572" max="2572" width="13" style="1" customWidth="1"/>
    <col min="2573" max="2574" width="0" style="1" hidden="1" customWidth="1"/>
    <col min="2575" max="2575" width="13" style="1" customWidth="1"/>
    <col min="2576" max="2578" width="0" style="1" hidden="1" customWidth="1"/>
    <col min="2579" max="2586" width="13" style="1" customWidth="1"/>
    <col min="2587" max="2588" width="0" style="1" hidden="1" customWidth="1"/>
    <col min="2589" max="2589" width="13" style="1" customWidth="1"/>
    <col min="2590" max="2816" width="9.140625" style="1"/>
    <col min="2817" max="2817" width="7.140625" style="1" customWidth="1"/>
    <col min="2818" max="2818" width="30" style="1" customWidth="1"/>
    <col min="2819" max="2823" width="0" style="1" hidden="1" customWidth="1"/>
    <col min="2824" max="2824" width="13" style="1" customWidth="1"/>
    <col min="2825" max="2827" width="0" style="1" hidden="1" customWidth="1"/>
    <col min="2828" max="2828" width="13" style="1" customWidth="1"/>
    <col min="2829" max="2830" width="0" style="1" hidden="1" customWidth="1"/>
    <col min="2831" max="2831" width="13" style="1" customWidth="1"/>
    <col min="2832" max="2834" width="0" style="1" hidden="1" customWidth="1"/>
    <col min="2835" max="2842" width="13" style="1" customWidth="1"/>
    <col min="2843" max="2844" width="0" style="1" hidden="1" customWidth="1"/>
    <col min="2845" max="2845" width="13" style="1" customWidth="1"/>
    <col min="2846" max="3072" width="9.140625" style="1"/>
    <col min="3073" max="3073" width="7.140625" style="1" customWidth="1"/>
    <col min="3074" max="3074" width="30" style="1" customWidth="1"/>
    <col min="3075" max="3079" width="0" style="1" hidden="1" customWidth="1"/>
    <col min="3080" max="3080" width="13" style="1" customWidth="1"/>
    <col min="3081" max="3083" width="0" style="1" hidden="1" customWidth="1"/>
    <col min="3084" max="3084" width="13" style="1" customWidth="1"/>
    <col min="3085" max="3086" width="0" style="1" hidden="1" customWidth="1"/>
    <col min="3087" max="3087" width="13" style="1" customWidth="1"/>
    <col min="3088" max="3090" width="0" style="1" hidden="1" customWidth="1"/>
    <col min="3091" max="3098" width="13" style="1" customWidth="1"/>
    <col min="3099" max="3100" width="0" style="1" hidden="1" customWidth="1"/>
    <col min="3101" max="3101" width="13" style="1" customWidth="1"/>
    <col min="3102" max="3328" width="9.140625" style="1"/>
    <col min="3329" max="3329" width="7.140625" style="1" customWidth="1"/>
    <col min="3330" max="3330" width="30" style="1" customWidth="1"/>
    <col min="3331" max="3335" width="0" style="1" hidden="1" customWidth="1"/>
    <col min="3336" max="3336" width="13" style="1" customWidth="1"/>
    <col min="3337" max="3339" width="0" style="1" hidden="1" customWidth="1"/>
    <col min="3340" max="3340" width="13" style="1" customWidth="1"/>
    <col min="3341" max="3342" width="0" style="1" hidden="1" customWidth="1"/>
    <col min="3343" max="3343" width="13" style="1" customWidth="1"/>
    <col min="3344" max="3346" width="0" style="1" hidden="1" customWidth="1"/>
    <col min="3347" max="3354" width="13" style="1" customWidth="1"/>
    <col min="3355" max="3356" width="0" style="1" hidden="1" customWidth="1"/>
    <col min="3357" max="3357" width="13" style="1" customWidth="1"/>
    <col min="3358" max="3584" width="9.140625" style="1"/>
    <col min="3585" max="3585" width="7.140625" style="1" customWidth="1"/>
    <col min="3586" max="3586" width="30" style="1" customWidth="1"/>
    <col min="3587" max="3591" width="0" style="1" hidden="1" customWidth="1"/>
    <col min="3592" max="3592" width="13" style="1" customWidth="1"/>
    <col min="3593" max="3595" width="0" style="1" hidden="1" customWidth="1"/>
    <col min="3596" max="3596" width="13" style="1" customWidth="1"/>
    <col min="3597" max="3598" width="0" style="1" hidden="1" customWidth="1"/>
    <col min="3599" max="3599" width="13" style="1" customWidth="1"/>
    <col min="3600" max="3602" width="0" style="1" hidden="1" customWidth="1"/>
    <col min="3603" max="3610" width="13" style="1" customWidth="1"/>
    <col min="3611" max="3612" width="0" style="1" hidden="1" customWidth="1"/>
    <col min="3613" max="3613" width="13" style="1" customWidth="1"/>
    <col min="3614" max="3840" width="9.140625" style="1"/>
    <col min="3841" max="3841" width="7.140625" style="1" customWidth="1"/>
    <col min="3842" max="3842" width="30" style="1" customWidth="1"/>
    <col min="3843" max="3847" width="0" style="1" hidden="1" customWidth="1"/>
    <col min="3848" max="3848" width="13" style="1" customWidth="1"/>
    <col min="3849" max="3851" width="0" style="1" hidden="1" customWidth="1"/>
    <col min="3852" max="3852" width="13" style="1" customWidth="1"/>
    <col min="3853" max="3854" width="0" style="1" hidden="1" customWidth="1"/>
    <col min="3855" max="3855" width="13" style="1" customWidth="1"/>
    <col min="3856" max="3858" width="0" style="1" hidden="1" customWidth="1"/>
    <col min="3859" max="3866" width="13" style="1" customWidth="1"/>
    <col min="3867" max="3868" width="0" style="1" hidden="1" customWidth="1"/>
    <col min="3869" max="3869" width="13" style="1" customWidth="1"/>
    <col min="3870" max="4096" width="9.140625" style="1"/>
    <col min="4097" max="4097" width="7.140625" style="1" customWidth="1"/>
    <col min="4098" max="4098" width="30" style="1" customWidth="1"/>
    <col min="4099" max="4103" width="0" style="1" hidden="1" customWidth="1"/>
    <col min="4104" max="4104" width="13" style="1" customWidth="1"/>
    <col min="4105" max="4107" width="0" style="1" hidden="1" customWidth="1"/>
    <col min="4108" max="4108" width="13" style="1" customWidth="1"/>
    <col min="4109" max="4110" width="0" style="1" hidden="1" customWidth="1"/>
    <col min="4111" max="4111" width="13" style="1" customWidth="1"/>
    <col min="4112" max="4114" width="0" style="1" hidden="1" customWidth="1"/>
    <col min="4115" max="4122" width="13" style="1" customWidth="1"/>
    <col min="4123" max="4124" width="0" style="1" hidden="1" customWidth="1"/>
    <col min="4125" max="4125" width="13" style="1" customWidth="1"/>
    <col min="4126" max="4352" width="9.140625" style="1"/>
    <col min="4353" max="4353" width="7.140625" style="1" customWidth="1"/>
    <col min="4354" max="4354" width="30" style="1" customWidth="1"/>
    <col min="4355" max="4359" width="0" style="1" hidden="1" customWidth="1"/>
    <col min="4360" max="4360" width="13" style="1" customWidth="1"/>
    <col min="4361" max="4363" width="0" style="1" hidden="1" customWidth="1"/>
    <col min="4364" max="4364" width="13" style="1" customWidth="1"/>
    <col min="4365" max="4366" width="0" style="1" hidden="1" customWidth="1"/>
    <col min="4367" max="4367" width="13" style="1" customWidth="1"/>
    <col min="4368" max="4370" width="0" style="1" hidden="1" customWidth="1"/>
    <col min="4371" max="4378" width="13" style="1" customWidth="1"/>
    <col min="4379" max="4380" width="0" style="1" hidden="1" customWidth="1"/>
    <col min="4381" max="4381" width="13" style="1" customWidth="1"/>
    <col min="4382" max="4608" width="9.140625" style="1"/>
    <col min="4609" max="4609" width="7.140625" style="1" customWidth="1"/>
    <col min="4610" max="4610" width="30" style="1" customWidth="1"/>
    <col min="4611" max="4615" width="0" style="1" hidden="1" customWidth="1"/>
    <col min="4616" max="4616" width="13" style="1" customWidth="1"/>
    <col min="4617" max="4619" width="0" style="1" hidden="1" customWidth="1"/>
    <col min="4620" max="4620" width="13" style="1" customWidth="1"/>
    <col min="4621" max="4622" width="0" style="1" hidden="1" customWidth="1"/>
    <col min="4623" max="4623" width="13" style="1" customWidth="1"/>
    <col min="4624" max="4626" width="0" style="1" hidden="1" customWidth="1"/>
    <col min="4627" max="4634" width="13" style="1" customWidth="1"/>
    <col min="4635" max="4636" width="0" style="1" hidden="1" customWidth="1"/>
    <col min="4637" max="4637" width="13" style="1" customWidth="1"/>
    <col min="4638" max="4864" width="9.140625" style="1"/>
    <col min="4865" max="4865" width="7.140625" style="1" customWidth="1"/>
    <col min="4866" max="4866" width="30" style="1" customWidth="1"/>
    <col min="4867" max="4871" width="0" style="1" hidden="1" customWidth="1"/>
    <col min="4872" max="4872" width="13" style="1" customWidth="1"/>
    <col min="4873" max="4875" width="0" style="1" hidden="1" customWidth="1"/>
    <col min="4876" max="4876" width="13" style="1" customWidth="1"/>
    <col min="4877" max="4878" width="0" style="1" hidden="1" customWidth="1"/>
    <col min="4879" max="4879" width="13" style="1" customWidth="1"/>
    <col min="4880" max="4882" width="0" style="1" hidden="1" customWidth="1"/>
    <col min="4883" max="4890" width="13" style="1" customWidth="1"/>
    <col min="4891" max="4892" width="0" style="1" hidden="1" customWidth="1"/>
    <col min="4893" max="4893" width="13" style="1" customWidth="1"/>
    <col min="4894" max="5120" width="9.140625" style="1"/>
    <col min="5121" max="5121" width="7.140625" style="1" customWidth="1"/>
    <col min="5122" max="5122" width="30" style="1" customWidth="1"/>
    <col min="5123" max="5127" width="0" style="1" hidden="1" customWidth="1"/>
    <col min="5128" max="5128" width="13" style="1" customWidth="1"/>
    <col min="5129" max="5131" width="0" style="1" hidden="1" customWidth="1"/>
    <col min="5132" max="5132" width="13" style="1" customWidth="1"/>
    <col min="5133" max="5134" width="0" style="1" hidden="1" customWidth="1"/>
    <col min="5135" max="5135" width="13" style="1" customWidth="1"/>
    <col min="5136" max="5138" width="0" style="1" hidden="1" customWidth="1"/>
    <col min="5139" max="5146" width="13" style="1" customWidth="1"/>
    <col min="5147" max="5148" width="0" style="1" hidden="1" customWidth="1"/>
    <col min="5149" max="5149" width="13" style="1" customWidth="1"/>
    <col min="5150" max="5376" width="9.140625" style="1"/>
    <col min="5377" max="5377" width="7.140625" style="1" customWidth="1"/>
    <col min="5378" max="5378" width="30" style="1" customWidth="1"/>
    <col min="5379" max="5383" width="0" style="1" hidden="1" customWidth="1"/>
    <col min="5384" max="5384" width="13" style="1" customWidth="1"/>
    <col min="5385" max="5387" width="0" style="1" hidden="1" customWidth="1"/>
    <col min="5388" max="5388" width="13" style="1" customWidth="1"/>
    <col min="5389" max="5390" width="0" style="1" hidden="1" customWidth="1"/>
    <col min="5391" max="5391" width="13" style="1" customWidth="1"/>
    <col min="5392" max="5394" width="0" style="1" hidden="1" customWidth="1"/>
    <col min="5395" max="5402" width="13" style="1" customWidth="1"/>
    <col min="5403" max="5404" width="0" style="1" hidden="1" customWidth="1"/>
    <col min="5405" max="5405" width="13" style="1" customWidth="1"/>
    <col min="5406" max="5632" width="9.140625" style="1"/>
    <col min="5633" max="5633" width="7.140625" style="1" customWidth="1"/>
    <col min="5634" max="5634" width="30" style="1" customWidth="1"/>
    <col min="5635" max="5639" width="0" style="1" hidden="1" customWidth="1"/>
    <col min="5640" max="5640" width="13" style="1" customWidth="1"/>
    <col min="5641" max="5643" width="0" style="1" hidden="1" customWidth="1"/>
    <col min="5644" max="5644" width="13" style="1" customWidth="1"/>
    <col min="5645" max="5646" width="0" style="1" hidden="1" customWidth="1"/>
    <col min="5647" max="5647" width="13" style="1" customWidth="1"/>
    <col min="5648" max="5650" width="0" style="1" hidden="1" customWidth="1"/>
    <col min="5651" max="5658" width="13" style="1" customWidth="1"/>
    <col min="5659" max="5660" width="0" style="1" hidden="1" customWidth="1"/>
    <col min="5661" max="5661" width="13" style="1" customWidth="1"/>
    <col min="5662" max="5888" width="9.140625" style="1"/>
    <col min="5889" max="5889" width="7.140625" style="1" customWidth="1"/>
    <col min="5890" max="5890" width="30" style="1" customWidth="1"/>
    <col min="5891" max="5895" width="0" style="1" hidden="1" customWidth="1"/>
    <col min="5896" max="5896" width="13" style="1" customWidth="1"/>
    <col min="5897" max="5899" width="0" style="1" hidden="1" customWidth="1"/>
    <col min="5900" max="5900" width="13" style="1" customWidth="1"/>
    <col min="5901" max="5902" width="0" style="1" hidden="1" customWidth="1"/>
    <col min="5903" max="5903" width="13" style="1" customWidth="1"/>
    <col min="5904" max="5906" width="0" style="1" hidden="1" customWidth="1"/>
    <col min="5907" max="5914" width="13" style="1" customWidth="1"/>
    <col min="5915" max="5916" width="0" style="1" hidden="1" customWidth="1"/>
    <col min="5917" max="5917" width="13" style="1" customWidth="1"/>
    <col min="5918" max="6144" width="9.140625" style="1"/>
    <col min="6145" max="6145" width="7.140625" style="1" customWidth="1"/>
    <col min="6146" max="6146" width="30" style="1" customWidth="1"/>
    <col min="6147" max="6151" width="0" style="1" hidden="1" customWidth="1"/>
    <col min="6152" max="6152" width="13" style="1" customWidth="1"/>
    <col min="6153" max="6155" width="0" style="1" hidden="1" customWidth="1"/>
    <col min="6156" max="6156" width="13" style="1" customWidth="1"/>
    <col min="6157" max="6158" width="0" style="1" hidden="1" customWidth="1"/>
    <col min="6159" max="6159" width="13" style="1" customWidth="1"/>
    <col min="6160" max="6162" width="0" style="1" hidden="1" customWidth="1"/>
    <col min="6163" max="6170" width="13" style="1" customWidth="1"/>
    <col min="6171" max="6172" width="0" style="1" hidden="1" customWidth="1"/>
    <col min="6173" max="6173" width="13" style="1" customWidth="1"/>
    <col min="6174" max="6400" width="9.140625" style="1"/>
    <col min="6401" max="6401" width="7.140625" style="1" customWidth="1"/>
    <col min="6402" max="6402" width="30" style="1" customWidth="1"/>
    <col min="6403" max="6407" width="0" style="1" hidden="1" customWidth="1"/>
    <col min="6408" max="6408" width="13" style="1" customWidth="1"/>
    <col min="6409" max="6411" width="0" style="1" hidden="1" customWidth="1"/>
    <col min="6412" max="6412" width="13" style="1" customWidth="1"/>
    <col min="6413" max="6414" width="0" style="1" hidden="1" customWidth="1"/>
    <col min="6415" max="6415" width="13" style="1" customWidth="1"/>
    <col min="6416" max="6418" width="0" style="1" hidden="1" customWidth="1"/>
    <col min="6419" max="6426" width="13" style="1" customWidth="1"/>
    <col min="6427" max="6428" width="0" style="1" hidden="1" customWidth="1"/>
    <col min="6429" max="6429" width="13" style="1" customWidth="1"/>
    <col min="6430" max="6656" width="9.140625" style="1"/>
    <col min="6657" max="6657" width="7.140625" style="1" customWidth="1"/>
    <col min="6658" max="6658" width="30" style="1" customWidth="1"/>
    <col min="6659" max="6663" width="0" style="1" hidden="1" customWidth="1"/>
    <col min="6664" max="6664" width="13" style="1" customWidth="1"/>
    <col min="6665" max="6667" width="0" style="1" hidden="1" customWidth="1"/>
    <col min="6668" max="6668" width="13" style="1" customWidth="1"/>
    <col min="6669" max="6670" width="0" style="1" hidden="1" customWidth="1"/>
    <col min="6671" max="6671" width="13" style="1" customWidth="1"/>
    <col min="6672" max="6674" width="0" style="1" hidden="1" customWidth="1"/>
    <col min="6675" max="6682" width="13" style="1" customWidth="1"/>
    <col min="6683" max="6684" width="0" style="1" hidden="1" customWidth="1"/>
    <col min="6685" max="6685" width="13" style="1" customWidth="1"/>
    <col min="6686" max="6912" width="9.140625" style="1"/>
    <col min="6913" max="6913" width="7.140625" style="1" customWidth="1"/>
    <col min="6914" max="6914" width="30" style="1" customWidth="1"/>
    <col min="6915" max="6919" width="0" style="1" hidden="1" customWidth="1"/>
    <col min="6920" max="6920" width="13" style="1" customWidth="1"/>
    <col min="6921" max="6923" width="0" style="1" hidden="1" customWidth="1"/>
    <col min="6924" max="6924" width="13" style="1" customWidth="1"/>
    <col min="6925" max="6926" width="0" style="1" hidden="1" customWidth="1"/>
    <col min="6927" max="6927" width="13" style="1" customWidth="1"/>
    <col min="6928" max="6930" width="0" style="1" hidden="1" customWidth="1"/>
    <col min="6931" max="6938" width="13" style="1" customWidth="1"/>
    <col min="6939" max="6940" width="0" style="1" hidden="1" customWidth="1"/>
    <col min="6941" max="6941" width="13" style="1" customWidth="1"/>
    <col min="6942" max="7168" width="9.140625" style="1"/>
    <col min="7169" max="7169" width="7.140625" style="1" customWidth="1"/>
    <col min="7170" max="7170" width="30" style="1" customWidth="1"/>
    <col min="7171" max="7175" width="0" style="1" hidden="1" customWidth="1"/>
    <col min="7176" max="7176" width="13" style="1" customWidth="1"/>
    <col min="7177" max="7179" width="0" style="1" hidden="1" customWidth="1"/>
    <col min="7180" max="7180" width="13" style="1" customWidth="1"/>
    <col min="7181" max="7182" width="0" style="1" hidden="1" customWidth="1"/>
    <col min="7183" max="7183" width="13" style="1" customWidth="1"/>
    <col min="7184" max="7186" width="0" style="1" hidden="1" customWidth="1"/>
    <col min="7187" max="7194" width="13" style="1" customWidth="1"/>
    <col min="7195" max="7196" width="0" style="1" hidden="1" customWidth="1"/>
    <col min="7197" max="7197" width="13" style="1" customWidth="1"/>
    <col min="7198" max="7424" width="9.140625" style="1"/>
    <col min="7425" max="7425" width="7.140625" style="1" customWidth="1"/>
    <col min="7426" max="7426" width="30" style="1" customWidth="1"/>
    <col min="7427" max="7431" width="0" style="1" hidden="1" customWidth="1"/>
    <col min="7432" max="7432" width="13" style="1" customWidth="1"/>
    <col min="7433" max="7435" width="0" style="1" hidden="1" customWidth="1"/>
    <col min="7436" max="7436" width="13" style="1" customWidth="1"/>
    <col min="7437" max="7438" width="0" style="1" hidden="1" customWidth="1"/>
    <col min="7439" max="7439" width="13" style="1" customWidth="1"/>
    <col min="7440" max="7442" width="0" style="1" hidden="1" customWidth="1"/>
    <col min="7443" max="7450" width="13" style="1" customWidth="1"/>
    <col min="7451" max="7452" width="0" style="1" hidden="1" customWidth="1"/>
    <col min="7453" max="7453" width="13" style="1" customWidth="1"/>
    <col min="7454" max="7680" width="9.140625" style="1"/>
    <col min="7681" max="7681" width="7.140625" style="1" customWidth="1"/>
    <col min="7682" max="7682" width="30" style="1" customWidth="1"/>
    <col min="7683" max="7687" width="0" style="1" hidden="1" customWidth="1"/>
    <col min="7688" max="7688" width="13" style="1" customWidth="1"/>
    <col min="7689" max="7691" width="0" style="1" hidden="1" customWidth="1"/>
    <col min="7692" max="7692" width="13" style="1" customWidth="1"/>
    <col min="7693" max="7694" width="0" style="1" hidden="1" customWidth="1"/>
    <col min="7695" max="7695" width="13" style="1" customWidth="1"/>
    <col min="7696" max="7698" width="0" style="1" hidden="1" customWidth="1"/>
    <col min="7699" max="7706" width="13" style="1" customWidth="1"/>
    <col min="7707" max="7708" width="0" style="1" hidden="1" customWidth="1"/>
    <col min="7709" max="7709" width="13" style="1" customWidth="1"/>
    <col min="7710" max="7936" width="9.140625" style="1"/>
    <col min="7937" max="7937" width="7.140625" style="1" customWidth="1"/>
    <col min="7938" max="7938" width="30" style="1" customWidth="1"/>
    <col min="7939" max="7943" width="0" style="1" hidden="1" customWidth="1"/>
    <col min="7944" max="7944" width="13" style="1" customWidth="1"/>
    <col min="7945" max="7947" width="0" style="1" hidden="1" customWidth="1"/>
    <col min="7948" max="7948" width="13" style="1" customWidth="1"/>
    <col min="7949" max="7950" width="0" style="1" hidden="1" customWidth="1"/>
    <col min="7951" max="7951" width="13" style="1" customWidth="1"/>
    <col min="7952" max="7954" width="0" style="1" hidden="1" customWidth="1"/>
    <col min="7955" max="7962" width="13" style="1" customWidth="1"/>
    <col min="7963" max="7964" width="0" style="1" hidden="1" customWidth="1"/>
    <col min="7965" max="7965" width="13" style="1" customWidth="1"/>
    <col min="7966" max="8192" width="9.140625" style="1"/>
    <col min="8193" max="8193" width="7.140625" style="1" customWidth="1"/>
    <col min="8194" max="8194" width="30" style="1" customWidth="1"/>
    <col min="8195" max="8199" width="0" style="1" hidden="1" customWidth="1"/>
    <col min="8200" max="8200" width="13" style="1" customWidth="1"/>
    <col min="8201" max="8203" width="0" style="1" hidden="1" customWidth="1"/>
    <col min="8204" max="8204" width="13" style="1" customWidth="1"/>
    <col min="8205" max="8206" width="0" style="1" hidden="1" customWidth="1"/>
    <col min="8207" max="8207" width="13" style="1" customWidth="1"/>
    <col min="8208" max="8210" width="0" style="1" hidden="1" customWidth="1"/>
    <col min="8211" max="8218" width="13" style="1" customWidth="1"/>
    <col min="8219" max="8220" width="0" style="1" hidden="1" customWidth="1"/>
    <col min="8221" max="8221" width="13" style="1" customWidth="1"/>
    <col min="8222" max="8448" width="9.140625" style="1"/>
    <col min="8449" max="8449" width="7.140625" style="1" customWidth="1"/>
    <col min="8450" max="8450" width="30" style="1" customWidth="1"/>
    <col min="8451" max="8455" width="0" style="1" hidden="1" customWidth="1"/>
    <col min="8456" max="8456" width="13" style="1" customWidth="1"/>
    <col min="8457" max="8459" width="0" style="1" hidden="1" customWidth="1"/>
    <col min="8460" max="8460" width="13" style="1" customWidth="1"/>
    <col min="8461" max="8462" width="0" style="1" hidden="1" customWidth="1"/>
    <col min="8463" max="8463" width="13" style="1" customWidth="1"/>
    <col min="8464" max="8466" width="0" style="1" hidden="1" customWidth="1"/>
    <col min="8467" max="8474" width="13" style="1" customWidth="1"/>
    <col min="8475" max="8476" width="0" style="1" hidden="1" customWidth="1"/>
    <col min="8477" max="8477" width="13" style="1" customWidth="1"/>
    <col min="8478" max="8704" width="9.140625" style="1"/>
    <col min="8705" max="8705" width="7.140625" style="1" customWidth="1"/>
    <col min="8706" max="8706" width="30" style="1" customWidth="1"/>
    <col min="8707" max="8711" width="0" style="1" hidden="1" customWidth="1"/>
    <col min="8712" max="8712" width="13" style="1" customWidth="1"/>
    <col min="8713" max="8715" width="0" style="1" hidden="1" customWidth="1"/>
    <col min="8716" max="8716" width="13" style="1" customWidth="1"/>
    <col min="8717" max="8718" width="0" style="1" hidden="1" customWidth="1"/>
    <col min="8719" max="8719" width="13" style="1" customWidth="1"/>
    <col min="8720" max="8722" width="0" style="1" hidden="1" customWidth="1"/>
    <col min="8723" max="8730" width="13" style="1" customWidth="1"/>
    <col min="8731" max="8732" width="0" style="1" hidden="1" customWidth="1"/>
    <col min="8733" max="8733" width="13" style="1" customWidth="1"/>
    <col min="8734" max="8960" width="9.140625" style="1"/>
    <col min="8961" max="8961" width="7.140625" style="1" customWidth="1"/>
    <col min="8962" max="8962" width="30" style="1" customWidth="1"/>
    <col min="8963" max="8967" width="0" style="1" hidden="1" customWidth="1"/>
    <col min="8968" max="8968" width="13" style="1" customWidth="1"/>
    <col min="8969" max="8971" width="0" style="1" hidden="1" customWidth="1"/>
    <col min="8972" max="8972" width="13" style="1" customWidth="1"/>
    <col min="8973" max="8974" width="0" style="1" hidden="1" customWidth="1"/>
    <col min="8975" max="8975" width="13" style="1" customWidth="1"/>
    <col min="8976" max="8978" width="0" style="1" hidden="1" customWidth="1"/>
    <col min="8979" max="8986" width="13" style="1" customWidth="1"/>
    <col min="8987" max="8988" width="0" style="1" hidden="1" customWidth="1"/>
    <col min="8989" max="8989" width="13" style="1" customWidth="1"/>
    <col min="8990" max="9216" width="9.140625" style="1"/>
    <col min="9217" max="9217" width="7.140625" style="1" customWidth="1"/>
    <col min="9218" max="9218" width="30" style="1" customWidth="1"/>
    <col min="9219" max="9223" width="0" style="1" hidden="1" customWidth="1"/>
    <col min="9224" max="9224" width="13" style="1" customWidth="1"/>
    <col min="9225" max="9227" width="0" style="1" hidden="1" customWidth="1"/>
    <col min="9228" max="9228" width="13" style="1" customWidth="1"/>
    <col min="9229" max="9230" width="0" style="1" hidden="1" customWidth="1"/>
    <col min="9231" max="9231" width="13" style="1" customWidth="1"/>
    <col min="9232" max="9234" width="0" style="1" hidden="1" customWidth="1"/>
    <col min="9235" max="9242" width="13" style="1" customWidth="1"/>
    <col min="9243" max="9244" width="0" style="1" hidden="1" customWidth="1"/>
    <col min="9245" max="9245" width="13" style="1" customWidth="1"/>
    <col min="9246" max="9472" width="9.140625" style="1"/>
    <col min="9473" max="9473" width="7.140625" style="1" customWidth="1"/>
    <col min="9474" max="9474" width="30" style="1" customWidth="1"/>
    <col min="9475" max="9479" width="0" style="1" hidden="1" customWidth="1"/>
    <col min="9480" max="9480" width="13" style="1" customWidth="1"/>
    <col min="9481" max="9483" width="0" style="1" hidden="1" customWidth="1"/>
    <col min="9484" max="9484" width="13" style="1" customWidth="1"/>
    <col min="9485" max="9486" width="0" style="1" hidden="1" customWidth="1"/>
    <col min="9487" max="9487" width="13" style="1" customWidth="1"/>
    <col min="9488" max="9490" width="0" style="1" hidden="1" customWidth="1"/>
    <col min="9491" max="9498" width="13" style="1" customWidth="1"/>
    <col min="9499" max="9500" width="0" style="1" hidden="1" customWidth="1"/>
    <col min="9501" max="9501" width="13" style="1" customWidth="1"/>
    <col min="9502" max="9728" width="9.140625" style="1"/>
    <col min="9729" max="9729" width="7.140625" style="1" customWidth="1"/>
    <col min="9730" max="9730" width="30" style="1" customWidth="1"/>
    <col min="9731" max="9735" width="0" style="1" hidden="1" customWidth="1"/>
    <col min="9736" max="9736" width="13" style="1" customWidth="1"/>
    <col min="9737" max="9739" width="0" style="1" hidden="1" customWidth="1"/>
    <col min="9740" max="9740" width="13" style="1" customWidth="1"/>
    <col min="9741" max="9742" width="0" style="1" hidden="1" customWidth="1"/>
    <col min="9743" max="9743" width="13" style="1" customWidth="1"/>
    <col min="9744" max="9746" width="0" style="1" hidden="1" customWidth="1"/>
    <col min="9747" max="9754" width="13" style="1" customWidth="1"/>
    <col min="9755" max="9756" width="0" style="1" hidden="1" customWidth="1"/>
    <col min="9757" max="9757" width="13" style="1" customWidth="1"/>
    <col min="9758" max="9984" width="9.140625" style="1"/>
    <col min="9985" max="9985" width="7.140625" style="1" customWidth="1"/>
    <col min="9986" max="9986" width="30" style="1" customWidth="1"/>
    <col min="9987" max="9991" width="0" style="1" hidden="1" customWidth="1"/>
    <col min="9992" max="9992" width="13" style="1" customWidth="1"/>
    <col min="9993" max="9995" width="0" style="1" hidden="1" customWidth="1"/>
    <col min="9996" max="9996" width="13" style="1" customWidth="1"/>
    <col min="9997" max="9998" width="0" style="1" hidden="1" customWidth="1"/>
    <col min="9999" max="9999" width="13" style="1" customWidth="1"/>
    <col min="10000" max="10002" width="0" style="1" hidden="1" customWidth="1"/>
    <col min="10003" max="10010" width="13" style="1" customWidth="1"/>
    <col min="10011" max="10012" width="0" style="1" hidden="1" customWidth="1"/>
    <col min="10013" max="10013" width="13" style="1" customWidth="1"/>
    <col min="10014" max="10240" width="9.140625" style="1"/>
    <col min="10241" max="10241" width="7.140625" style="1" customWidth="1"/>
    <col min="10242" max="10242" width="30" style="1" customWidth="1"/>
    <col min="10243" max="10247" width="0" style="1" hidden="1" customWidth="1"/>
    <col min="10248" max="10248" width="13" style="1" customWidth="1"/>
    <col min="10249" max="10251" width="0" style="1" hidden="1" customWidth="1"/>
    <col min="10252" max="10252" width="13" style="1" customWidth="1"/>
    <col min="10253" max="10254" width="0" style="1" hidden="1" customWidth="1"/>
    <col min="10255" max="10255" width="13" style="1" customWidth="1"/>
    <col min="10256" max="10258" width="0" style="1" hidden="1" customWidth="1"/>
    <col min="10259" max="10266" width="13" style="1" customWidth="1"/>
    <col min="10267" max="10268" width="0" style="1" hidden="1" customWidth="1"/>
    <col min="10269" max="10269" width="13" style="1" customWidth="1"/>
    <col min="10270" max="10496" width="9.140625" style="1"/>
    <col min="10497" max="10497" width="7.140625" style="1" customWidth="1"/>
    <col min="10498" max="10498" width="30" style="1" customWidth="1"/>
    <col min="10499" max="10503" width="0" style="1" hidden="1" customWidth="1"/>
    <col min="10504" max="10504" width="13" style="1" customWidth="1"/>
    <col min="10505" max="10507" width="0" style="1" hidden="1" customWidth="1"/>
    <col min="10508" max="10508" width="13" style="1" customWidth="1"/>
    <col min="10509" max="10510" width="0" style="1" hidden="1" customWidth="1"/>
    <col min="10511" max="10511" width="13" style="1" customWidth="1"/>
    <col min="10512" max="10514" width="0" style="1" hidden="1" customWidth="1"/>
    <col min="10515" max="10522" width="13" style="1" customWidth="1"/>
    <col min="10523" max="10524" width="0" style="1" hidden="1" customWidth="1"/>
    <col min="10525" max="10525" width="13" style="1" customWidth="1"/>
    <col min="10526" max="10752" width="9.140625" style="1"/>
    <col min="10753" max="10753" width="7.140625" style="1" customWidth="1"/>
    <col min="10754" max="10754" width="30" style="1" customWidth="1"/>
    <col min="10755" max="10759" width="0" style="1" hidden="1" customWidth="1"/>
    <col min="10760" max="10760" width="13" style="1" customWidth="1"/>
    <col min="10761" max="10763" width="0" style="1" hidden="1" customWidth="1"/>
    <col min="10764" max="10764" width="13" style="1" customWidth="1"/>
    <col min="10765" max="10766" width="0" style="1" hidden="1" customWidth="1"/>
    <col min="10767" max="10767" width="13" style="1" customWidth="1"/>
    <col min="10768" max="10770" width="0" style="1" hidden="1" customWidth="1"/>
    <col min="10771" max="10778" width="13" style="1" customWidth="1"/>
    <col min="10779" max="10780" width="0" style="1" hidden="1" customWidth="1"/>
    <col min="10781" max="10781" width="13" style="1" customWidth="1"/>
    <col min="10782" max="11008" width="9.140625" style="1"/>
    <col min="11009" max="11009" width="7.140625" style="1" customWidth="1"/>
    <col min="11010" max="11010" width="30" style="1" customWidth="1"/>
    <col min="11011" max="11015" width="0" style="1" hidden="1" customWidth="1"/>
    <col min="11016" max="11016" width="13" style="1" customWidth="1"/>
    <col min="11017" max="11019" width="0" style="1" hidden="1" customWidth="1"/>
    <col min="11020" max="11020" width="13" style="1" customWidth="1"/>
    <col min="11021" max="11022" width="0" style="1" hidden="1" customWidth="1"/>
    <col min="11023" max="11023" width="13" style="1" customWidth="1"/>
    <col min="11024" max="11026" width="0" style="1" hidden="1" customWidth="1"/>
    <col min="11027" max="11034" width="13" style="1" customWidth="1"/>
    <col min="11035" max="11036" width="0" style="1" hidden="1" customWidth="1"/>
    <col min="11037" max="11037" width="13" style="1" customWidth="1"/>
    <col min="11038" max="11264" width="9.140625" style="1"/>
    <col min="11265" max="11265" width="7.140625" style="1" customWidth="1"/>
    <col min="11266" max="11266" width="30" style="1" customWidth="1"/>
    <col min="11267" max="11271" width="0" style="1" hidden="1" customWidth="1"/>
    <col min="11272" max="11272" width="13" style="1" customWidth="1"/>
    <col min="11273" max="11275" width="0" style="1" hidden="1" customWidth="1"/>
    <col min="11276" max="11276" width="13" style="1" customWidth="1"/>
    <col min="11277" max="11278" width="0" style="1" hidden="1" customWidth="1"/>
    <col min="11279" max="11279" width="13" style="1" customWidth="1"/>
    <col min="11280" max="11282" width="0" style="1" hidden="1" customWidth="1"/>
    <col min="11283" max="11290" width="13" style="1" customWidth="1"/>
    <col min="11291" max="11292" width="0" style="1" hidden="1" customWidth="1"/>
    <col min="11293" max="11293" width="13" style="1" customWidth="1"/>
    <col min="11294" max="11520" width="9.140625" style="1"/>
    <col min="11521" max="11521" width="7.140625" style="1" customWidth="1"/>
    <col min="11522" max="11522" width="30" style="1" customWidth="1"/>
    <col min="11523" max="11527" width="0" style="1" hidden="1" customWidth="1"/>
    <col min="11528" max="11528" width="13" style="1" customWidth="1"/>
    <col min="11529" max="11531" width="0" style="1" hidden="1" customWidth="1"/>
    <col min="11532" max="11532" width="13" style="1" customWidth="1"/>
    <col min="11533" max="11534" width="0" style="1" hidden="1" customWidth="1"/>
    <col min="11535" max="11535" width="13" style="1" customWidth="1"/>
    <col min="11536" max="11538" width="0" style="1" hidden="1" customWidth="1"/>
    <col min="11539" max="11546" width="13" style="1" customWidth="1"/>
    <col min="11547" max="11548" width="0" style="1" hidden="1" customWidth="1"/>
    <col min="11549" max="11549" width="13" style="1" customWidth="1"/>
    <col min="11550" max="11776" width="9.140625" style="1"/>
    <col min="11777" max="11777" width="7.140625" style="1" customWidth="1"/>
    <col min="11778" max="11778" width="30" style="1" customWidth="1"/>
    <col min="11779" max="11783" width="0" style="1" hidden="1" customWidth="1"/>
    <col min="11784" max="11784" width="13" style="1" customWidth="1"/>
    <col min="11785" max="11787" width="0" style="1" hidden="1" customWidth="1"/>
    <col min="11788" max="11788" width="13" style="1" customWidth="1"/>
    <col min="11789" max="11790" width="0" style="1" hidden="1" customWidth="1"/>
    <col min="11791" max="11791" width="13" style="1" customWidth="1"/>
    <col min="11792" max="11794" width="0" style="1" hidden="1" customWidth="1"/>
    <col min="11795" max="11802" width="13" style="1" customWidth="1"/>
    <col min="11803" max="11804" width="0" style="1" hidden="1" customWidth="1"/>
    <col min="11805" max="11805" width="13" style="1" customWidth="1"/>
    <col min="11806" max="12032" width="9.140625" style="1"/>
    <col min="12033" max="12033" width="7.140625" style="1" customWidth="1"/>
    <col min="12034" max="12034" width="30" style="1" customWidth="1"/>
    <col min="12035" max="12039" width="0" style="1" hidden="1" customWidth="1"/>
    <col min="12040" max="12040" width="13" style="1" customWidth="1"/>
    <col min="12041" max="12043" width="0" style="1" hidden="1" customWidth="1"/>
    <col min="12044" max="12044" width="13" style="1" customWidth="1"/>
    <col min="12045" max="12046" width="0" style="1" hidden="1" customWidth="1"/>
    <col min="12047" max="12047" width="13" style="1" customWidth="1"/>
    <col min="12048" max="12050" width="0" style="1" hidden="1" customWidth="1"/>
    <col min="12051" max="12058" width="13" style="1" customWidth="1"/>
    <col min="12059" max="12060" width="0" style="1" hidden="1" customWidth="1"/>
    <col min="12061" max="12061" width="13" style="1" customWidth="1"/>
    <col min="12062" max="12288" width="9.140625" style="1"/>
    <col min="12289" max="12289" width="7.140625" style="1" customWidth="1"/>
    <col min="12290" max="12290" width="30" style="1" customWidth="1"/>
    <col min="12291" max="12295" width="0" style="1" hidden="1" customWidth="1"/>
    <col min="12296" max="12296" width="13" style="1" customWidth="1"/>
    <col min="12297" max="12299" width="0" style="1" hidden="1" customWidth="1"/>
    <col min="12300" max="12300" width="13" style="1" customWidth="1"/>
    <col min="12301" max="12302" width="0" style="1" hidden="1" customWidth="1"/>
    <col min="12303" max="12303" width="13" style="1" customWidth="1"/>
    <col min="12304" max="12306" width="0" style="1" hidden="1" customWidth="1"/>
    <col min="12307" max="12314" width="13" style="1" customWidth="1"/>
    <col min="12315" max="12316" width="0" style="1" hidden="1" customWidth="1"/>
    <col min="12317" max="12317" width="13" style="1" customWidth="1"/>
    <col min="12318" max="12544" width="9.140625" style="1"/>
    <col min="12545" max="12545" width="7.140625" style="1" customWidth="1"/>
    <col min="12546" max="12546" width="30" style="1" customWidth="1"/>
    <col min="12547" max="12551" width="0" style="1" hidden="1" customWidth="1"/>
    <col min="12552" max="12552" width="13" style="1" customWidth="1"/>
    <col min="12553" max="12555" width="0" style="1" hidden="1" customWidth="1"/>
    <col min="12556" max="12556" width="13" style="1" customWidth="1"/>
    <col min="12557" max="12558" width="0" style="1" hidden="1" customWidth="1"/>
    <col min="12559" max="12559" width="13" style="1" customWidth="1"/>
    <col min="12560" max="12562" width="0" style="1" hidden="1" customWidth="1"/>
    <col min="12563" max="12570" width="13" style="1" customWidth="1"/>
    <col min="12571" max="12572" width="0" style="1" hidden="1" customWidth="1"/>
    <col min="12573" max="12573" width="13" style="1" customWidth="1"/>
    <col min="12574" max="12800" width="9.140625" style="1"/>
    <col min="12801" max="12801" width="7.140625" style="1" customWidth="1"/>
    <col min="12802" max="12802" width="30" style="1" customWidth="1"/>
    <col min="12803" max="12807" width="0" style="1" hidden="1" customWidth="1"/>
    <col min="12808" max="12808" width="13" style="1" customWidth="1"/>
    <col min="12809" max="12811" width="0" style="1" hidden="1" customWidth="1"/>
    <col min="12812" max="12812" width="13" style="1" customWidth="1"/>
    <col min="12813" max="12814" width="0" style="1" hidden="1" customWidth="1"/>
    <col min="12815" max="12815" width="13" style="1" customWidth="1"/>
    <col min="12816" max="12818" width="0" style="1" hidden="1" customWidth="1"/>
    <col min="12819" max="12826" width="13" style="1" customWidth="1"/>
    <col min="12827" max="12828" width="0" style="1" hidden="1" customWidth="1"/>
    <col min="12829" max="12829" width="13" style="1" customWidth="1"/>
    <col min="12830" max="13056" width="9.140625" style="1"/>
    <col min="13057" max="13057" width="7.140625" style="1" customWidth="1"/>
    <col min="13058" max="13058" width="30" style="1" customWidth="1"/>
    <col min="13059" max="13063" width="0" style="1" hidden="1" customWidth="1"/>
    <col min="13064" max="13064" width="13" style="1" customWidth="1"/>
    <col min="13065" max="13067" width="0" style="1" hidden="1" customWidth="1"/>
    <col min="13068" max="13068" width="13" style="1" customWidth="1"/>
    <col min="13069" max="13070" width="0" style="1" hidden="1" customWidth="1"/>
    <col min="13071" max="13071" width="13" style="1" customWidth="1"/>
    <col min="13072" max="13074" width="0" style="1" hidden="1" customWidth="1"/>
    <col min="13075" max="13082" width="13" style="1" customWidth="1"/>
    <col min="13083" max="13084" width="0" style="1" hidden="1" customWidth="1"/>
    <col min="13085" max="13085" width="13" style="1" customWidth="1"/>
    <col min="13086" max="13312" width="9.140625" style="1"/>
    <col min="13313" max="13313" width="7.140625" style="1" customWidth="1"/>
    <col min="13314" max="13314" width="30" style="1" customWidth="1"/>
    <col min="13315" max="13319" width="0" style="1" hidden="1" customWidth="1"/>
    <col min="13320" max="13320" width="13" style="1" customWidth="1"/>
    <col min="13321" max="13323" width="0" style="1" hidden="1" customWidth="1"/>
    <col min="13324" max="13324" width="13" style="1" customWidth="1"/>
    <col min="13325" max="13326" width="0" style="1" hidden="1" customWidth="1"/>
    <col min="13327" max="13327" width="13" style="1" customWidth="1"/>
    <col min="13328" max="13330" width="0" style="1" hidden="1" customWidth="1"/>
    <col min="13331" max="13338" width="13" style="1" customWidth="1"/>
    <col min="13339" max="13340" width="0" style="1" hidden="1" customWidth="1"/>
    <col min="13341" max="13341" width="13" style="1" customWidth="1"/>
    <col min="13342" max="13568" width="9.140625" style="1"/>
    <col min="13569" max="13569" width="7.140625" style="1" customWidth="1"/>
    <col min="13570" max="13570" width="30" style="1" customWidth="1"/>
    <col min="13571" max="13575" width="0" style="1" hidden="1" customWidth="1"/>
    <col min="13576" max="13576" width="13" style="1" customWidth="1"/>
    <col min="13577" max="13579" width="0" style="1" hidden="1" customWidth="1"/>
    <col min="13580" max="13580" width="13" style="1" customWidth="1"/>
    <col min="13581" max="13582" width="0" style="1" hidden="1" customWidth="1"/>
    <col min="13583" max="13583" width="13" style="1" customWidth="1"/>
    <col min="13584" max="13586" width="0" style="1" hidden="1" customWidth="1"/>
    <col min="13587" max="13594" width="13" style="1" customWidth="1"/>
    <col min="13595" max="13596" width="0" style="1" hidden="1" customWidth="1"/>
    <col min="13597" max="13597" width="13" style="1" customWidth="1"/>
    <col min="13598" max="13824" width="9.140625" style="1"/>
    <col min="13825" max="13825" width="7.140625" style="1" customWidth="1"/>
    <col min="13826" max="13826" width="30" style="1" customWidth="1"/>
    <col min="13827" max="13831" width="0" style="1" hidden="1" customWidth="1"/>
    <col min="13832" max="13832" width="13" style="1" customWidth="1"/>
    <col min="13833" max="13835" width="0" style="1" hidden="1" customWidth="1"/>
    <col min="13836" max="13836" width="13" style="1" customWidth="1"/>
    <col min="13837" max="13838" width="0" style="1" hidden="1" customWidth="1"/>
    <col min="13839" max="13839" width="13" style="1" customWidth="1"/>
    <col min="13840" max="13842" width="0" style="1" hidden="1" customWidth="1"/>
    <col min="13843" max="13850" width="13" style="1" customWidth="1"/>
    <col min="13851" max="13852" width="0" style="1" hidden="1" customWidth="1"/>
    <col min="13853" max="13853" width="13" style="1" customWidth="1"/>
    <col min="13854" max="14080" width="9.140625" style="1"/>
    <col min="14081" max="14081" width="7.140625" style="1" customWidth="1"/>
    <col min="14082" max="14082" width="30" style="1" customWidth="1"/>
    <col min="14083" max="14087" width="0" style="1" hidden="1" customWidth="1"/>
    <col min="14088" max="14088" width="13" style="1" customWidth="1"/>
    <col min="14089" max="14091" width="0" style="1" hidden="1" customWidth="1"/>
    <col min="14092" max="14092" width="13" style="1" customWidth="1"/>
    <col min="14093" max="14094" width="0" style="1" hidden="1" customWidth="1"/>
    <col min="14095" max="14095" width="13" style="1" customWidth="1"/>
    <col min="14096" max="14098" width="0" style="1" hidden="1" customWidth="1"/>
    <col min="14099" max="14106" width="13" style="1" customWidth="1"/>
    <col min="14107" max="14108" width="0" style="1" hidden="1" customWidth="1"/>
    <col min="14109" max="14109" width="13" style="1" customWidth="1"/>
    <col min="14110" max="14336" width="9.140625" style="1"/>
    <col min="14337" max="14337" width="7.140625" style="1" customWidth="1"/>
    <col min="14338" max="14338" width="30" style="1" customWidth="1"/>
    <col min="14339" max="14343" width="0" style="1" hidden="1" customWidth="1"/>
    <col min="14344" max="14344" width="13" style="1" customWidth="1"/>
    <col min="14345" max="14347" width="0" style="1" hidden="1" customWidth="1"/>
    <col min="14348" max="14348" width="13" style="1" customWidth="1"/>
    <col min="14349" max="14350" width="0" style="1" hidden="1" customWidth="1"/>
    <col min="14351" max="14351" width="13" style="1" customWidth="1"/>
    <col min="14352" max="14354" width="0" style="1" hidden="1" customWidth="1"/>
    <col min="14355" max="14362" width="13" style="1" customWidth="1"/>
    <col min="14363" max="14364" width="0" style="1" hidden="1" customWidth="1"/>
    <col min="14365" max="14365" width="13" style="1" customWidth="1"/>
    <col min="14366" max="14592" width="9.140625" style="1"/>
    <col min="14593" max="14593" width="7.140625" style="1" customWidth="1"/>
    <col min="14594" max="14594" width="30" style="1" customWidth="1"/>
    <col min="14595" max="14599" width="0" style="1" hidden="1" customWidth="1"/>
    <col min="14600" max="14600" width="13" style="1" customWidth="1"/>
    <col min="14601" max="14603" width="0" style="1" hidden="1" customWidth="1"/>
    <col min="14604" max="14604" width="13" style="1" customWidth="1"/>
    <col min="14605" max="14606" width="0" style="1" hidden="1" customWidth="1"/>
    <col min="14607" max="14607" width="13" style="1" customWidth="1"/>
    <col min="14608" max="14610" width="0" style="1" hidden="1" customWidth="1"/>
    <col min="14611" max="14618" width="13" style="1" customWidth="1"/>
    <col min="14619" max="14620" width="0" style="1" hidden="1" customWidth="1"/>
    <col min="14621" max="14621" width="13" style="1" customWidth="1"/>
    <col min="14622" max="14848" width="9.140625" style="1"/>
    <col min="14849" max="14849" width="7.140625" style="1" customWidth="1"/>
    <col min="14850" max="14850" width="30" style="1" customWidth="1"/>
    <col min="14851" max="14855" width="0" style="1" hidden="1" customWidth="1"/>
    <col min="14856" max="14856" width="13" style="1" customWidth="1"/>
    <col min="14857" max="14859" width="0" style="1" hidden="1" customWidth="1"/>
    <col min="14860" max="14860" width="13" style="1" customWidth="1"/>
    <col min="14861" max="14862" width="0" style="1" hidden="1" customWidth="1"/>
    <col min="14863" max="14863" width="13" style="1" customWidth="1"/>
    <col min="14864" max="14866" width="0" style="1" hidden="1" customWidth="1"/>
    <col min="14867" max="14874" width="13" style="1" customWidth="1"/>
    <col min="14875" max="14876" width="0" style="1" hidden="1" customWidth="1"/>
    <col min="14877" max="14877" width="13" style="1" customWidth="1"/>
    <col min="14878" max="15104" width="9.140625" style="1"/>
    <col min="15105" max="15105" width="7.140625" style="1" customWidth="1"/>
    <col min="15106" max="15106" width="30" style="1" customWidth="1"/>
    <col min="15107" max="15111" width="0" style="1" hidden="1" customWidth="1"/>
    <col min="15112" max="15112" width="13" style="1" customWidth="1"/>
    <col min="15113" max="15115" width="0" style="1" hidden="1" customWidth="1"/>
    <col min="15116" max="15116" width="13" style="1" customWidth="1"/>
    <col min="15117" max="15118" width="0" style="1" hidden="1" customWidth="1"/>
    <col min="15119" max="15119" width="13" style="1" customWidth="1"/>
    <col min="15120" max="15122" width="0" style="1" hidden="1" customWidth="1"/>
    <col min="15123" max="15130" width="13" style="1" customWidth="1"/>
    <col min="15131" max="15132" width="0" style="1" hidden="1" customWidth="1"/>
    <col min="15133" max="15133" width="13" style="1" customWidth="1"/>
    <col min="15134" max="15360" width="9.140625" style="1"/>
    <col min="15361" max="15361" width="7.140625" style="1" customWidth="1"/>
    <col min="15362" max="15362" width="30" style="1" customWidth="1"/>
    <col min="15363" max="15367" width="0" style="1" hidden="1" customWidth="1"/>
    <col min="15368" max="15368" width="13" style="1" customWidth="1"/>
    <col min="15369" max="15371" width="0" style="1" hidden="1" customWidth="1"/>
    <col min="15372" max="15372" width="13" style="1" customWidth="1"/>
    <col min="15373" max="15374" width="0" style="1" hidden="1" customWidth="1"/>
    <col min="15375" max="15375" width="13" style="1" customWidth="1"/>
    <col min="15376" max="15378" width="0" style="1" hidden="1" customWidth="1"/>
    <col min="15379" max="15386" width="13" style="1" customWidth="1"/>
    <col min="15387" max="15388" width="0" style="1" hidden="1" customWidth="1"/>
    <col min="15389" max="15389" width="13" style="1" customWidth="1"/>
    <col min="15390" max="15616" width="9.140625" style="1"/>
    <col min="15617" max="15617" width="7.140625" style="1" customWidth="1"/>
    <col min="15618" max="15618" width="30" style="1" customWidth="1"/>
    <col min="15619" max="15623" width="0" style="1" hidden="1" customWidth="1"/>
    <col min="15624" max="15624" width="13" style="1" customWidth="1"/>
    <col min="15625" max="15627" width="0" style="1" hidden="1" customWidth="1"/>
    <col min="15628" max="15628" width="13" style="1" customWidth="1"/>
    <col min="15629" max="15630" width="0" style="1" hidden="1" customWidth="1"/>
    <col min="15631" max="15631" width="13" style="1" customWidth="1"/>
    <col min="15632" max="15634" width="0" style="1" hidden="1" customWidth="1"/>
    <col min="15635" max="15642" width="13" style="1" customWidth="1"/>
    <col min="15643" max="15644" width="0" style="1" hidden="1" customWidth="1"/>
    <col min="15645" max="15645" width="13" style="1" customWidth="1"/>
    <col min="15646" max="15872" width="9.140625" style="1"/>
    <col min="15873" max="15873" width="7.140625" style="1" customWidth="1"/>
    <col min="15874" max="15874" width="30" style="1" customWidth="1"/>
    <col min="15875" max="15879" width="0" style="1" hidden="1" customWidth="1"/>
    <col min="15880" max="15880" width="13" style="1" customWidth="1"/>
    <col min="15881" max="15883" width="0" style="1" hidden="1" customWidth="1"/>
    <col min="15884" max="15884" width="13" style="1" customWidth="1"/>
    <col min="15885" max="15886" width="0" style="1" hidden="1" customWidth="1"/>
    <col min="15887" max="15887" width="13" style="1" customWidth="1"/>
    <col min="15888" max="15890" width="0" style="1" hidden="1" customWidth="1"/>
    <col min="15891" max="15898" width="13" style="1" customWidth="1"/>
    <col min="15899" max="15900" width="0" style="1" hidden="1" customWidth="1"/>
    <col min="15901" max="15901" width="13" style="1" customWidth="1"/>
    <col min="15902" max="16128" width="9.140625" style="1"/>
    <col min="16129" max="16129" width="7.140625" style="1" customWidth="1"/>
    <col min="16130" max="16130" width="30" style="1" customWidth="1"/>
    <col min="16131" max="16135" width="0" style="1" hidden="1" customWidth="1"/>
    <col min="16136" max="16136" width="13" style="1" customWidth="1"/>
    <col min="16137" max="16139" width="0" style="1" hidden="1" customWidth="1"/>
    <col min="16140" max="16140" width="13" style="1" customWidth="1"/>
    <col min="16141" max="16142" width="0" style="1" hidden="1" customWidth="1"/>
    <col min="16143" max="16143" width="13" style="1" customWidth="1"/>
    <col min="16144" max="16146" width="0" style="1" hidden="1" customWidth="1"/>
    <col min="16147" max="16154" width="13" style="1" customWidth="1"/>
    <col min="16155" max="16156" width="0" style="1" hidden="1" customWidth="1"/>
    <col min="16157" max="16157" width="13" style="1" customWidth="1"/>
    <col min="16158" max="16384" width="9.140625" style="1"/>
  </cols>
  <sheetData>
    <row r="1" spans="1:29" ht="34.5" customHeight="1" thickBot="1" x14ac:dyDescent="0.3">
      <c r="A1" s="47" t="s">
        <v>0</v>
      </c>
      <c r="B1" s="48"/>
      <c r="C1" s="49" t="s">
        <v>1</v>
      </c>
      <c r="D1" s="50"/>
      <c r="E1" s="50"/>
      <c r="F1" s="50"/>
      <c r="G1" s="50"/>
      <c r="H1" s="50"/>
      <c r="I1" s="50"/>
      <c r="J1" s="50"/>
      <c r="K1" s="50"/>
      <c r="L1" s="51"/>
      <c r="M1" s="49" t="s">
        <v>2</v>
      </c>
      <c r="N1" s="50"/>
      <c r="O1" s="50"/>
      <c r="P1" s="50"/>
      <c r="Q1" s="50"/>
      <c r="R1" s="50"/>
      <c r="S1" s="51"/>
      <c r="T1" s="49" t="s">
        <v>3</v>
      </c>
      <c r="U1" s="50"/>
      <c r="V1" s="50"/>
      <c r="W1" s="50"/>
      <c r="X1" s="50" t="s">
        <v>4</v>
      </c>
      <c r="Y1" s="51"/>
      <c r="Z1" s="49" t="s">
        <v>5</v>
      </c>
      <c r="AA1" s="50"/>
      <c r="AB1" s="50"/>
      <c r="AC1" s="51"/>
    </row>
    <row r="2" spans="1:29" ht="84" customHeight="1" thickBot="1" x14ac:dyDescent="0.3">
      <c r="A2" s="2" t="s">
        <v>6</v>
      </c>
      <c r="B2" s="3" t="s">
        <v>7</v>
      </c>
      <c r="C2" s="4" t="s">
        <v>8</v>
      </c>
      <c r="D2" s="5" t="s">
        <v>9</v>
      </c>
      <c r="E2" s="5" t="s">
        <v>10</v>
      </c>
      <c r="F2" s="6" t="s">
        <v>11</v>
      </c>
      <c r="G2" s="6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8" t="s">
        <v>18</v>
      </c>
      <c r="N2" s="9" t="s">
        <v>19</v>
      </c>
      <c r="O2" s="7" t="s">
        <v>20</v>
      </c>
      <c r="P2" s="7" t="s">
        <v>14</v>
      </c>
      <c r="Q2" s="7" t="s">
        <v>15</v>
      </c>
      <c r="R2" s="7" t="s">
        <v>16</v>
      </c>
      <c r="S2" s="7" t="s">
        <v>17</v>
      </c>
      <c r="T2" s="8" t="s">
        <v>21</v>
      </c>
      <c r="U2" s="10" t="s">
        <v>22</v>
      </c>
      <c r="V2" s="8" t="s">
        <v>23</v>
      </c>
      <c r="W2" s="10" t="s">
        <v>24</v>
      </c>
      <c r="X2" s="8" t="s">
        <v>25</v>
      </c>
      <c r="Y2" s="8" t="s">
        <v>26</v>
      </c>
      <c r="Z2" s="4" t="s">
        <v>27</v>
      </c>
      <c r="AA2" s="5" t="s">
        <v>14</v>
      </c>
      <c r="AB2" s="5" t="s">
        <v>15</v>
      </c>
      <c r="AC2" s="11" t="s">
        <v>28</v>
      </c>
    </row>
    <row r="3" spans="1:29" ht="24.75" customHeight="1" x14ac:dyDescent="0.25">
      <c r="A3" s="12">
        <v>1</v>
      </c>
      <c r="B3" s="13" t="s">
        <v>29</v>
      </c>
      <c r="C3" s="12"/>
      <c r="D3" s="14"/>
      <c r="E3" s="14"/>
      <c r="F3" s="14"/>
      <c r="G3" s="14"/>
      <c r="H3" s="15"/>
      <c r="I3" s="15"/>
      <c r="J3" s="15"/>
      <c r="K3" s="15"/>
      <c r="L3" s="15"/>
      <c r="M3" s="15">
        <v>1955</v>
      </c>
      <c r="N3" s="15">
        <v>1870</v>
      </c>
      <c r="O3" s="15">
        <v>1823</v>
      </c>
      <c r="P3" s="15"/>
      <c r="Q3" s="15"/>
      <c r="R3" s="15">
        <v>1805</v>
      </c>
      <c r="S3" s="15">
        <f>1819-25</f>
        <v>1794</v>
      </c>
      <c r="T3" s="15"/>
      <c r="U3" s="15"/>
      <c r="V3" s="15"/>
      <c r="W3" s="15"/>
      <c r="X3" s="15"/>
      <c r="Y3" s="15"/>
      <c r="Z3" s="16">
        <f t="shared" ref="Z3:Z9" si="0">X3+V3+T3+O3+H3</f>
        <v>1823</v>
      </c>
      <c r="AA3" s="16"/>
      <c r="AB3" s="16"/>
      <c r="AC3" s="17">
        <f t="shared" ref="AC3:AC9" si="1">Y3+W3+U3+S3+L3</f>
        <v>1794</v>
      </c>
    </row>
    <row r="4" spans="1:29" ht="24.75" customHeight="1" x14ac:dyDescent="0.25">
      <c r="A4" s="18"/>
      <c r="B4" s="19" t="s">
        <v>30</v>
      </c>
      <c r="C4" s="15">
        <v>35</v>
      </c>
      <c r="D4" s="15"/>
      <c r="E4" s="20"/>
      <c r="F4" s="15">
        <v>43</v>
      </c>
      <c r="G4" s="15">
        <v>-8</v>
      </c>
      <c r="H4" s="21">
        <v>35</v>
      </c>
      <c r="I4" s="15"/>
      <c r="J4" s="15"/>
      <c r="K4" s="15">
        <v>34</v>
      </c>
      <c r="L4" s="21">
        <v>36</v>
      </c>
      <c r="M4" s="15"/>
      <c r="N4" s="15"/>
      <c r="O4" s="15">
        <v>0</v>
      </c>
      <c r="P4" s="15"/>
      <c r="Q4" s="15"/>
      <c r="R4" s="15"/>
      <c r="S4" s="15"/>
      <c r="T4" s="22">
        <f>340+27</f>
        <v>367</v>
      </c>
      <c r="U4" s="15">
        <f>340+42</f>
        <v>382</v>
      </c>
      <c r="V4" s="15"/>
      <c r="W4" s="15"/>
      <c r="X4" s="15"/>
      <c r="Y4" s="15"/>
      <c r="Z4" s="23">
        <f t="shared" si="0"/>
        <v>402</v>
      </c>
      <c r="AA4" s="23"/>
      <c r="AB4" s="23"/>
      <c r="AC4" s="17">
        <f t="shared" si="1"/>
        <v>418</v>
      </c>
    </row>
    <row r="5" spans="1:29" ht="24.75" customHeight="1" x14ac:dyDescent="0.25">
      <c r="A5" s="18"/>
      <c r="B5" s="19" t="s">
        <v>31</v>
      </c>
      <c r="C5" s="15">
        <v>44</v>
      </c>
      <c r="D5" s="15"/>
      <c r="E5" s="15"/>
      <c r="F5" s="15">
        <v>46</v>
      </c>
      <c r="G5" s="15">
        <v>-2</v>
      </c>
      <c r="H5" s="21">
        <v>44</v>
      </c>
      <c r="I5" s="15"/>
      <c r="J5" s="15"/>
      <c r="K5" s="15">
        <v>44</v>
      </c>
      <c r="L5" s="21">
        <v>44</v>
      </c>
      <c r="M5" s="15"/>
      <c r="N5" s="15"/>
      <c r="O5" s="15">
        <v>200</v>
      </c>
      <c r="P5" s="15"/>
      <c r="Q5" s="15"/>
      <c r="R5" s="15">
        <v>187</v>
      </c>
      <c r="S5" s="15">
        <v>200</v>
      </c>
      <c r="T5" s="15">
        <f>63+38</f>
        <v>101</v>
      </c>
      <c r="U5" s="15">
        <f>77+38</f>
        <v>115</v>
      </c>
      <c r="V5" s="15"/>
      <c r="W5" s="15"/>
      <c r="X5" s="15"/>
      <c r="Y5" s="15"/>
      <c r="Z5" s="23">
        <f t="shared" si="0"/>
        <v>345</v>
      </c>
      <c r="AA5" s="23"/>
      <c r="AB5" s="23"/>
      <c r="AC5" s="17">
        <f t="shared" si="1"/>
        <v>359</v>
      </c>
    </row>
    <row r="6" spans="1:29" ht="24.75" customHeight="1" x14ac:dyDescent="0.25">
      <c r="A6" s="18"/>
      <c r="B6" s="19" t="s">
        <v>32</v>
      </c>
      <c r="C6" s="15">
        <v>42</v>
      </c>
      <c r="D6" s="15"/>
      <c r="E6" s="15"/>
      <c r="F6" s="15">
        <v>41</v>
      </c>
      <c r="G6" s="15">
        <f>C6-F6</f>
        <v>1</v>
      </c>
      <c r="H6" s="21">
        <v>42</v>
      </c>
      <c r="I6" s="15"/>
      <c r="J6" s="15"/>
      <c r="K6" s="15">
        <v>42</v>
      </c>
      <c r="L6" s="21">
        <v>42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3">
        <f t="shared" si="0"/>
        <v>42</v>
      </c>
      <c r="AA6" s="23"/>
      <c r="AB6" s="23"/>
      <c r="AC6" s="17">
        <f t="shared" si="1"/>
        <v>42</v>
      </c>
    </row>
    <row r="7" spans="1:29" ht="24.75" customHeight="1" x14ac:dyDescent="0.25">
      <c r="A7" s="18"/>
      <c r="B7" s="19" t="s">
        <v>33</v>
      </c>
      <c r="C7" s="15">
        <v>4</v>
      </c>
      <c r="D7" s="15"/>
      <c r="E7" s="15"/>
      <c r="F7" s="15">
        <v>5</v>
      </c>
      <c r="G7" s="15">
        <f>C7-F7</f>
        <v>-1</v>
      </c>
      <c r="H7" s="21">
        <v>4</v>
      </c>
      <c r="I7" s="15"/>
      <c r="J7" s="15"/>
      <c r="K7" s="15">
        <v>4</v>
      </c>
      <c r="L7" s="21">
        <v>4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>
        <f t="shared" si="0"/>
        <v>4</v>
      </c>
      <c r="AA7" s="23"/>
      <c r="AB7" s="23"/>
      <c r="AC7" s="17">
        <f t="shared" si="1"/>
        <v>4</v>
      </c>
    </row>
    <row r="8" spans="1:29" ht="24.75" customHeight="1" x14ac:dyDescent="0.25">
      <c r="A8" s="18"/>
      <c r="B8" s="19" t="s">
        <v>34</v>
      </c>
      <c r="C8" s="15">
        <v>0</v>
      </c>
      <c r="D8" s="15"/>
      <c r="E8" s="15"/>
      <c r="F8" s="15">
        <v>0</v>
      </c>
      <c r="G8" s="15">
        <v>0</v>
      </c>
      <c r="H8" s="21">
        <v>0</v>
      </c>
      <c r="I8" s="15"/>
      <c r="J8" s="15"/>
      <c r="K8" s="15"/>
      <c r="L8" s="21">
        <v>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>
        <v>118</v>
      </c>
      <c r="Y8" s="15">
        <v>82</v>
      </c>
      <c r="Z8" s="23">
        <f t="shared" si="0"/>
        <v>118</v>
      </c>
      <c r="AA8" s="23"/>
      <c r="AB8" s="23"/>
      <c r="AC8" s="17">
        <f t="shared" si="1"/>
        <v>82</v>
      </c>
    </row>
    <row r="9" spans="1:29" ht="24.75" customHeight="1" x14ac:dyDescent="0.25">
      <c r="A9" s="18"/>
      <c r="B9" s="19" t="s">
        <v>35</v>
      </c>
      <c r="C9" s="15"/>
      <c r="D9" s="15"/>
      <c r="E9" s="24">
        <v>7</v>
      </c>
      <c r="F9" s="15"/>
      <c r="G9" s="15"/>
      <c r="H9" s="21">
        <f>F9</f>
        <v>0</v>
      </c>
      <c r="I9" s="20"/>
      <c r="J9" s="15"/>
      <c r="K9" s="20"/>
      <c r="L9" s="21">
        <f>J9</f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3">
        <f t="shared" si="0"/>
        <v>0</v>
      </c>
      <c r="AA9" s="23"/>
      <c r="AB9" s="23"/>
      <c r="AC9" s="17">
        <f t="shared" si="1"/>
        <v>0</v>
      </c>
    </row>
    <row r="10" spans="1:29" ht="24.75" customHeight="1" x14ac:dyDescent="0.25">
      <c r="A10" s="25"/>
      <c r="B10" s="26" t="s">
        <v>36</v>
      </c>
      <c r="C10" s="25">
        <f>SUM(C3:C9)</f>
        <v>125</v>
      </c>
      <c r="D10" s="27">
        <f>SUM(D3:D9)</f>
        <v>0</v>
      </c>
      <c r="E10" s="27">
        <f>SUM(E3:E9)</f>
        <v>7</v>
      </c>
      <c r="F10" s="27">
        <f>SUM(F3:F8)</f>
        <v>135</v>
      </c>
      <c r="G10" s="27">
        <f>SUM(G3:G8)</f>
        <v>-10</v>
      </c>
      <c r="H10" s="27">
        <f>SUM(H4:H9)</f>
        <v>125</v>
      </c>
      <c r="I10" s="27"/>
      <c r="J10" s="27"/>
      <c r="K10" s="27">
        <f>SUM(K4:K9)</f>
        <v>124</v>
      </c>
      <c r="L10" s="27">
        <f>SUM(L4:L9)</f>
        <v>126</v>
      </c>
      <c r="M10" s="27"/>
      <c r="N10" s="27"/>
      <c r="O10" s="27">
        <f>SUM(O3:O9)</f>
        <v>2023</v>
      </c>
      <c r="P10" s="27"/>
      <c r="Q10" s="27"/>
      <c r="R10" s="27">
        <f t="shared" ref="R10:W10" si="2">SUM(R3:R9)</f>
        <v>1992</v>
      </c>
      <c r="S10" s="27">
        <f t="shared" si="2"/>
        <v>1994</v>
      </c>
      <c r="T10" s="27">
        <f t="shared" si="2"/>
        <v>468</v>
      </c>
      <c r="U10" s="27">
        <f t="shared" si="2"/>
        <v>497</v>
      </c>
      <c r="V10" s="27">
        <f t="shared" si="2"/>
        <v>0</v>
      </c>
      <c r="W10" s="27">
        <f t="shared" si="2"/>
        <v>0</v>
      </c>
      <c r="X10" s="27">
        <f>X8</f>
        <v>118</v>
      </c>
      <c r="Y10" s="27">
        <f>Y8</f>
        <v>82</v>
      </c>
      <c r="Z10" s="28">
        <f>SUM(Z3:Z9)</f>
        <v>2734</v>
      </c>
      <c r="AA10" s="28"/>
      <c r="AB10" s="28"/>
      <c r="AC10" s="28">
        <f>SUM(AC3:AC9)</f>
        <v>2699</v>
      </c>
    </row>
    <row r="11" spans="1:29" ht="24.75" customHeight="1" x14ac:dyDescent="0.25">
      <c r="A11" s="18">
        <v>2</v>
      </c>
      <c r="B11" s="29" t="s">
        <v>37</v>
      </c>
      <c r="C11" s="18">
        <v>1</v>
      </c>
      <c r="D11" s="15"/>
      <c r="E11" s="15"/>
      <c r="F11" s="15">
        <v>1</v>
      </c>
      <c r="G11" s="15">
        <v>0</v>
      </c>
      <c r="H11" s="15">
        <v>1</v>
      </c>
      <c r="I11" s="15"/>
      <c r="J11" s="15"/>
      <c r="K11" s="15">
        <v>1</v>
      </c>
      <c r="L11" s="15">
        <v>1</v>
      </c>
      <c r="M11" s="15"/>
      <c r="N11" s="15"/>
      <c r="O11" s="15"/>
      <c r="P11" s="15"/>
      <c r="Q11" s="15"/>
      <c r="R11" s="15"/>
      <c r="S11" s="15"/>
      <c r="T11" s="15"/>
      <c r="U11" s="23"/>
      <c r="V11" s="15"/>
      <c r="W11" s="23"/>
      <c r="X11" s="15"/>
      <c r="Y11" s="23"/>
      <c r="Z11" s="23">
        <f>X11+V11+T11+O11+H11</f>
        <v>1</v>
      </c>
      <c r="AA11" s="23"/>
      <c r="AB11" s="23"/>
      <c r="AC11" s="17">
        <f>Y11+W11+U11+S11+L11</f>
        <v>1</v>
      </c>
    </row>
    <row r="12" spans="1:29" ht="18" customHeight="1" x14ac:dyDescent="0.25">
      <c r="A12" s="18"/>
      <c r="B12" s="30" t="s">
        <v>38</v>
      </c>
      <c r="C12" s="52">
        <v>18</v>
      </c>
      <c r="D12" s="15"/>
      <c r="E12" s="15"/>
      <c r="F12" s="53">
        <v>14</v>
      </c>
      <c r="G12" s="53">
        <f>C12-F12</f>
        <v>4</v>
      </c>
      <c r="H12" s="53">
        <v>17</v>
      </c>
      <c r="I12" s="15"/>
      <c r="J12" s="15"/>
      <c r="K12" s="53">
        <v>17</v>
      </c>
      <c r="L12" s="53">
        <v>17</v>
      </c>
      <c r="M12" s="15"/>
      <c r="N12" s="15"/>
      <c r="O12" s="15"/>
      <c r="P12" s="15"/>
      <c r="Q12" s="15"/>
      <c r="R12" s="15"/>
      <c r="S12" s="15"/>
      <c r="T12" s="15"/>
      <c r="U12" s="23"/>
      <c r="V12" s="15">
        <v>108</v>
      </c>
      <c r="W12" s="23">
        <v>82</v>
      </c>
      <c r="X12" s="15"/>
      <c r="Y12" s="23"/>
      <c r="Z12" s="23">
        <f>X12+V12+T12+O12+H12</f>
        <v>125</v>
      </c>
      <c r="AA12" s="23"/>
      <c r="AB12" s="23"/>
      <c r="AC12" s="17">
        <f>Y12+W12+U12+S12+L12</f>
        <v>99</v>
      </c>
    </row>
    <row r="13" spans="1:29" ht="21.75" customHeight="1" x14ac:dyDescent="0.25">
      <c r="A13" s="18"/>
      <c r="B13" s="30" t="s">
        <v>39</v>
      </c>
      <c r="C13" s="54"/>
      <c r="D13" s="15"/>
      <c r="E13" s="15"/>
      <c r="F13" s="55"/>
      <c r="G13" s="55"/>
      <c r="H13" s="55"/>
      <c r="I13" s="15"/>
      <c r="J13" s="15"/>
      <c r="K13" s="55"/>
      <c r="L13" s="55"/>
      <c r="M13" s="15"/>
      <c r="N13" s="15"/>
      <c r="O13" s="15"/>
      <c r="P13" s="15"/>
      <c r="Q13" s="15"/>
      <c r="R13" s="15"/>
      <c r="S13" s="15"/>
      <c r="T13" s="15"/>
      <c r="U13" s="23"/>
      <c r="V13" s="15">
        <f>38+17</f>
        <v>55</v>
      </c>
      <c r="W13" s="23">
        <f>45+17</f>
        <v>62</v>
      </c>
      <c r="X13" s="15"/>
      <c r="Y13" s="23"/>
      <c r="Z13" s="23">
        <f>X13+V13+T13+O13+H13</f>
        <v>55</v>
      </c>
      <c r="AA13" s="23"/>
      <c r="AB13" s="23"/>
      <c r="AC13" s="17">
        <f>Y13+W13+U13+S13+L13</f>
        <v>62</v>
      </c>
    </row>
    <row r="14" spans="1:29" ht="15" customHeight="1" x14ac:dyDescent="0.25">
      <c r="A14" s="18"/>
      <c r="B14" s="30" t="s">
        <v>40</v>
      </c>
      <c r="C14" s="56"/>
      <c r="D14" s="15"/>
      <c r="E14" s="15"/>
      <c r="F14" s="57"/>
      <c r="G14" s="57"/>
      <c r="H14" s="57"/>
      <c r="I14" s="15"/>
      <c r="J14" s="15"/>
      <c r="K14" s="57"/>
      <c r="L14" s="57"/>
      <c r="M14" s="15"/>
      <c r="N14" s="15"/>
      <c r="O14" s="15"/>
      <c r="P14" s="15"/>
      <c r="Q14" s="15"/>
      <c r="R14" s="15"/>
      <c r="S14" s="15"/>
      <c r="T14" s="15"/>
      <c r="U14" s="23"/>
      <c r="V14" s="15">
        <v>83</v>
      </c>
      <c r="W14" s="23">
        <v>83</v>
      </c>
      <c r="X14" s="15"/>
      <c r="Y14" s="23"/>
      <c r="Z14" s="23">
        <f>X14+V14+T14+O14+H14</f>
        <v>83</v>
      </c>
      <c r="AA14" s="23"/>
      <c r="AB14" s="23"/>
      <c r="AC14" s="17">
        <f>Y14+W14+U14+S14+L14</f>
        <v>83</v>
      </c>
    </row>
    <row r="15" spans="1:29" ht="24.75" customHeight="1" x14ac:dyDescent="0.25">
      <c r="A15" s="18"/>
      <c r="B15" s="30" t="s">
        <v>41</v>
      </c>
      <c r="C15" s="18">
        <v>1</v>
      </c>
      <c r="D15" s="15"/>
      <c r="E15" s="15"/>
      <c r="F15" s="15">
        <v>1</v>
      </c>
      <c r="G15" s="15">
        <v>0</v>
      </c>
      <c r="H15" s="15">
        <v>2</v>
      </c>
      <c r="I15" s="15"/>
      <c r="J15" s="15"/>
      <c r="K15" s="15">
        <v>2</v>
      </c>
      <c r="L15" s="15">
        <v>2</v>
      </c>
      <c r="M15" s="15"/>
      <c r="N15" s="15"/>
      <c r="O15" s="15"/>
      <c r="P15" s="15"/>
      <c r="Q15" s="15"/>
      <c r="R15" s="15"/>
      <c r="S15" s="15"/>
      <c r="T15" s="15"/>
      <c r="U15" s="23"/>
      <c r="V15" s="15"/>
      <c r="W15" s="23"/>
      <c r="X15" s="15"/>
      <c r="Y15" s="23"/>
      <c r="Z15" s="23">
        <f>X15+V15+T15+O15+H15</f>
        <v>2</v>
      </c>
      <c r="AA15" s="23"/>
      <c r="AB15" s="23"/>
      <c r="AC15" s="17">
        <f>Y15+W15+U15+S15+L15</f>
        <v>2</v>
      </c>
    </row>
    <row r="16" spans="1:29" ht="24.75" customHeight="1" x14ac:dyDescent="0.25">
      <c r="A16" s="25"/>
      <c r="B16" s="31"/>
      <c r="C16" s="25">
        <f>SUM(C11:C15)</f>
        <v>20</v>
      </c>
      <c r="D16" s="27"/>
      <c r="E16" s="27"/>
      <c r="F16" s="27">
        <f>SUM(F11:F15)</f>
        <v>16</v>
      </c>
      <c r="G16" s="27">
        <f>SUM(G11:G15)</f>
        <v>4</v>
      </c>
      <c r="H16" s="27">
        <f>SUM(H11:H15)</f>
        <v>20</v>
      </c>
      <c r="I16" s="27"/>
      <c r="J16" s="27"/>
      <c r="K16" s="27">
        <f>SUM(K11:K15)</f>
        <v>20</v>
      </c>
      <c r="L16" s="27">
        <f>SUM(L11:L15)</f>
        <v>20</v>
      </c>
      <c r="M16" s="27"/>
      <c r="N16" s="27"/>
      <c r="O16" s="27">
        <f>SUM(O11:O15)</f>
        <v>0</v>
      </c>
      <c r="P16" s="27"/>
      <c r="Q16" s="27"/>
      <c r="R16" s="27"/>
      <c r="S16" s="27"/>
      <c r="T16" s="27">
        <f>SUM(T11:T15)</f>
        <v>0</v>
      </c>
      <c r="U16" s="28"/>
      <c r="V16" s="27">
        <f>SUM(V11:V15)</f>
        <v>246</v>
      </c>
      <c r="W16" s="27">
        <f>SUM(W11:W15)</f>
        <v>227</v>
      </c>
      <c r="X16" s="27"/>
      <c r="Y16" s="28"/>
      <c r="Z16" s="28">
        <f>SUM(Z11:Z15)</f>
        <v>266</v>
      </c>
      <c r="AA16" s="28"/>
      <c r="AB16" s="28"/>
      <c r="AC16" s="28">
        <f>SUM(AC11:AC15)</f>
        <v>247</v>
      </c>
    </row>
    <row r="17" spans="1:29" ht="24.75" customHeight="1" x14ac:dyDescent="0.25">
      <c r="A17" s="18">
        <v>3</v>
      </c>
      <c r="B17" s="29" t="s">
        <v>42</v>
      </c>
      <c r="C17" s="18"/>
      <c r="D17" s="15"/>
      <c r="E17" s="15"/>
      <c r="F17" s="15"/>
      <c r="G17" s="15"/>
      <c r="H17" s="15"/>
      <c r="I17" s="15"/>
      <c r="J17" s="15"/>
      <c r="K17" s="15"/>
      <c r="L17" s="21"/>
      <c r="M17" s="15"/>
      <c r="N17" s="15"/>
      <c r="O17" s="15"/>
      <c r="P17" s="15"/>
      <c r="Q17" s="15"/>
      <c r="R17" s="15"/>
      <c r="S17" s="15"/>
      <c r="T17" s="15"/>
      <c r="U17" s="23"/>
      <c r="V17" s="15">
        <f>80+90+36</f>
        <v>206</v>
      </c>
      <c r="W17" s="23">
        <f>80+80+36</f>
        <v>196</v>
      </c>
      <c r="X17" s="15"/>
      <c r="Y17" s="23"/>
      <c r="Z17" s="23">
        <f>X17+V17+T17+O17+H17</f>
        <v>206</v>
      </c>
      <c r="AA17" s="23"/>
      <c r="AB17" s="23"/>
      <c r="AC17" s="17">
        <f>Y17+W17+U17+S17+L17</f>
        <v>196</v>
      </c>
    </row>
    <row r="18" spans="1:29" ht="24.75" customHeight="1" x14ac:dyDescent="0.25">
      <c r="A18" s="18"/>
      <c r="B18" s="29" t="s">
        <v>43</v>
      </c>
      <c r="C18" s="32">
        <v>13</v>
      </c>
      <c r="D18" s="33">
        <v>1</v>
      </c>
      <c r="E18" s="33"/>
      <c r="F18" s="15">
        <v>13</v>
      </c>
      <c r="G18" s="15">
        <v>1</v>
      </c>
      <c r="H18" s="21">
        <v>14</v>
      </c>
      <c r="I18" s="15"/>
      <c r="J18" s="15"/>
      <c r="K18" s="21">
        <v>14</v>
      </c>
      <c r="L18" s="21">
        <v>14</v>
      </c>
      <c r="M18" s="15"/>
      <c r="N18" s="15"/>
      <c r="O18" s="15"/>
      <c r="P18" s="15"/>
      <c r="Q18" s="15"/>
      <c r="R18" s="15"/>
      <c r="S18" s="15"/>
      <c r="T18" s="15"/>
      <c r="U18" s="23"/>
      <c r="V18" s="15"/>
      <c r="W18" s="23"/>
      <c r="X18" s="15"/>
      <c r="Y18" s="23"/>
      <c r="Z18" s="23">
        <f>X18+V18+T18+O18+H18</f>
        <v>14</v>
      </c>
      <c r="AA18" s="23"/>
      <c r="AB18" s="23"/>
      <c r="AC18" s="17">
        <f>Y18+W18+U18+S18+L18</f>
        <v>14</v>
      </c>
    </row>
    <row r="19" spans="1:29" ht="24.75" customHeight="1" x14ac:dyDescent="0.25">
      <c r="A19" s="18"/>
      <c r="B19" s="29" t="s">
        <v>44</v>
      </c>
      <c r="C19" s="18">
        <v>6</v>
      </c>
      <c r="D19" s="15"/>
      <c r="E19" s="15"/>
      <c r="F19" s="15">
        <v>6</v>
      </c>
      <c r="G19" s="15">
        <v>0</v>
      </c>
      <c r="H19" s="21">
        <v>6</v>
      </c>
      <c r="I19" s="15"/>
      <c r="J19" s="15"/>
      <c r="K19" s="21">
        <v>6</v>
      </c>
      <c r="L19" s="21">
        <v>6</v>
      </c>
      <c r="M19" s="15"/>
      <c r="N19" s="15"/>
      <c r="O19" s="15"/>
      <c r="P19" s="15"/>
      <c r="Q19" s="15"/>
      <c r="R19" s="15"/>
      <c r="S19" s="15"/>
      <c r="T19" s="15"/>
      <c r="U19" s="23"/>
      <c r="V19" s="15"/>
      <c r="W19" s="23"/>
      <c r="X19" s="15"/>
      <c r="Y19" s="23"/>
      <c r="Z19" s="23">
        <f>X19+V19+T19+O19+H19</f>
        <v>6</v>
      </c>
      <c r="AA19" s="23"/>
      <c r="AB19" s="23"/>
      <c r="AC19" s="17">
        <f>Y19+W19+U19+S19+L19</f>
        <v>6</v>
      </c>
    </row>
    <row r="20" spans="1:29" ht="24.75" customHeight="1" x14ac:dyDescent="0.25">
      <c r="A20" s="18"/>
      <c r="B20" s="29" t="s">
        <v>45</v>
      </c>
      <c r="C20" s="18">
        <v>11</v>
      </c>
      <c r="D20" s="15"/>
      <c r="E20" s="15"/>
      <c r="F20" s="15">
        <v>10</v>
      </c>
      <c r="G20" s="15">
        <v>1</v>
      </c>
      <c r="H20" s="21">
        <v>11</v>
      </c>
      <c r="I20" s="15"/>
      <c r="J20" s="15"/>
      <c r="K20" s="21">
        <v>11</v>
      </c>
      <c r="L20" s="21">
        <v>11</v>
      </c>
      <c r="M20" s="15"/>
      <c r="N20" s="15"/>
      <c r="O20" s="15"/>
      <c r="P20" s="15"/>
      <c r="Q20" s="15"/>
      <c r="R20" s="15"/>
      <c r="S20" s="15"/>
      <c r="T20" s="15"/>
      <c r="U20" s="23"/>
      <c r="V20" s="15"/>
      <c r="W20" s="23"/>
      <c r="X20" s="15"/>
      <c r="Y20" s="23"/>
      <c r="Z20" s="23">
        <f>X20+V20+T20+O20+H20</f>
        <v>11</v>
      </c>
      <c r="AA20" s="23"/>
      <c r="AB20" s="23"/>
      <c r="AC20" s="17">
        <f>Y20+W20+U20+S20+L20</f>
        <v>11</v>
      </c>
    </row>
    <row r="21" spans="1:29" ht="24.75" customHeight="1" x14ac:dyDescent="0.25">
      <c r="A21" s="25"/>
      <c r="B21" s="26" t="s">
        <v>46</v>
      </c>
      <c r="C21" s="25">
        <f>SUM(C18:C20)</f>
        <v>30</v>
      </c>
      <c r="D21" s="27">
        <f>SUM(D18:D20)</f>
        <v>1</v>
      </c>
      <c r="E21" s="27">
        <f>SUM(E18:E20)</f>
        <v>0</v>
      </c>
      <c r="F21" s="27">
        <f>SUM(F18:F20)</f>
        <v>29</v>
      </c>
      <c r="G21" s="27">
        <v>2</v>
      </c>
      <c r="H21" s="27">
        <f>SUM(H18:H20)</f>
        <v>31</v>
      </c>
      <c r="I21" s="27"/>
      <c r="J21" s="27"/>
      <c r="K21" s="27">
        <f>SUM(K18:K20)</f>
        <v>31</v>
      </c>
      <c r="L21" s="27">
        <f>SUM(L18:L20)</f>
        <v>31</v>
      </c>
      <c r="M21" s="27"/>
      <c r="N21" s="27"/>
      <c r="O21" s="27">
        <f ca="1">SUM(O17:O29)</f>
        <v>2023</v>
      </c>
      <c r="P21" s="27"/>
      <c r="Q21" s="27"/>
      <c r="R21" s="27"/>
      <c r="S21" s="27"/>
      <c r="T21" s="27"/>
      <c r="U21" s="28"/>
      <c r="V21" s="27">
        <f>SUM(V17:V20)</f>
        <v>206</v>
      </c>
      <c r="W21" s="27">
        <f>SUM(W17:W20)</f>
        <v>196</v>
      </c>
      <c r="X21" s="27"/>
      <c r="Y21" s="28"/>
      <c r="Z21" s="28">
        <f>SUM(Z17:Z20)</f>
        <v>237</v>
      </c>
      <c r="AA21" s="28"/>
      <c r="AB21" s="28"/>
      <c r="AC21" s="28">
        <f>SUM(AC17:AC20)</f>
        <v>227</v>
      </c>
    </row>
    <row r="22" spans="1:29" ht="24.75" customHeight="1" x14ac:dyDescent="0.25">
      <c r="A22" s="18">
        <v>4</v>
      </c>
      <c r="B22" s="29" t="s">
        <v>47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3"/>
      <c r="V22" s="15"/>
      <c r="W22" s="23"/>
      <c r="X22" s="15"/>
      <c r="Y22" s="23"/>
      <c r="Z22" s="23">
        <f>X22+V22+T22+O22+H22</f>
        <v>0</v>
      </c>
      <c r="AA22" s="23"/>
      <c r="AB22" s="23"/>
      <c r="AC22" s="17">
        <f>Y22+W22+U22+S22+L22</f>
        <v>0</v>
      </c>
    </row>
    <row r="23" spans="1:29" ht="24.75" customHeight="1" x14ac:dyDescent="0.25">
      <c r="A23" s="18"/>
      <c r="B23" s="30" t="s">
        <v>48</v>
      </c>
      <c r="C23" s="18">
        <v>2</v>
      </c>
      <c r="D23" s="15"/>
      <c r="E23" s="15"/>
      <c r="F23" s="15">
        <v>3</v>
      </c>
      <c r="G23" s="15">
        <f>C23-F23</f>
        <v>-1</v>
      </c>
      <c r="H23" s="21">
        <v>2</v>
      </c>
      <c r="I23" s="15"/>
      <c r="J23" s="15"/>
      <c r="K23" s="21">
        <v>2</v>
      </c>
      <c r="L23" s="21">
        <v>2</v>
      </c>
      <c r="M23" s="15"/>
      <c r="N23" s="15"/>
      <c r="O23" s="15"/>
      <c r="P23" s="15"/>
      <c r="Q23" s="15"/>
      <c r="R23" s="15"/>
      <c r="S23" s="15"/>
      <c r="T23" s="15"/>
      <c r="U23" s="23"/>
      <c r="V23" s="15"/>
      <c r="W23" s="23"/>
      <c r="X23" s="15"/>
      <c r="Y23" s="23"/>
      <c r="Z23" s="23">
        <f>X23+V23+T23+O23+H23</f>
        <v>2</v>
      </c>
      <c r="AA23" s="23"/>
      <c r="AB23" s="23"/>
      <c r="AC23" s="17">
        <f>Y23+W23+U23+S23+L23</f>
        <v>2</v>
      </c>
    </row>
    <row r="24" spans="1:29" ht="24.75" customHeight="1" x14ac:dyDescent="0.25">
      <c r="A24" s="18">
        <v>5</v>
      </c>
      <c r="B24" s="29" t="s">
        <v>49</v>
      </c>
      <c r="C24" s="18">
        <v>1</v>
      </c>
      <c r="D24" s="15"/>
      <c r="E24" s="15"/>
      <c r="F24" s="15">
        <v>1</v>
      </c>
      <c r="G24" s="15">
        <v>0</v>
      </c>
      <c r="H24" s="21">
        <v>1</v>
      </c>
      <c r="I24" s="15"/>
      <c r="J24" s="15"/>
      <c r="K24" s="21">
        <v>1</v>
      </c>
      <c r="L24" s="21">
        <v>1</v>
      </c>
      <c r="M24" s="15"/>
      <c r="N24" s="15"/>
      <c r="O24" s="15"/>
      <c r="P24" s="15"/>
      <c r="Q24" s="15"/>
      <c r="R24" s="15"/>
      <c r="S24" s="15"/>
      <c r="T24" s="15"/>
      <c r="U24" s="23"/>
      <c r="V24" s="15"/>
      <c r="W24" s="23"/>
      <c r="X24" s="15"/>
      <c r="Y24" s="23"/>
      <c r="Z24" s="23">
        <f>X24+V24+T24+O24+H24</f>
        <v>1</v>
      </c>
      <c r="AA24" s="23"/>
      <c r="AB24" s="23"/>
      <c r="AC24" s="17">
        <f>Y24+W24+U24+S24+L24</f>
        <v>1</v>
      </c>
    </row>
    <row r="25" spans="1:29" ht="24.75" customHeight="1" x14ac:dyDescent="0.25">
      <c r="A25" s="18">
        <v>6</v>
      </c>
      <c r="B25" s="29" t="s">
        <v>50</v>
      </c>
      <c r="C25" s="18">
        <v>1</v>
      </c>
      <c r="D25" s="15"/>
      <c r="E25" s="15"/>
      <c r="F25" s="15">
        <v>1</v>
      </c>
      <c r="G25" s="15">
        <v>0</v>
      </c>
      <c r="H25" s="21">
        <v>1</v>
      </c>
      <c r="I25" s="15"/>
      <c r="J25" s="15"/>
      <c r="K25" s="21">
        <v>1</v>
      </c>
      <c r="L25" s="21">
        <v>1</v>
      </c>
      <c r="M25" s="15"/>
      <c r="N25" s="15"/>
      <c r="O25" s="15"/>
      <c r="P25" s="15"/>
      <c r="Q25" s="15"/>
      <c r="R25" s="15"/>
      <c r="S25" s="15"/>
      <c r="T25" s="15"/>
      <c r="U25" s="23"/>
      <c r="V25" s="15"/>
      <c r="W25" s="23"/>
      <c r="X25" s="15"/>
      <c r="Y25" s="23"/>
      <c r="Z25" s="23">
        <f>X25+V25+T25+O25+H25</f>
        <v>1</v>
      </c>
      <c r="AA25" s="23"/>
      <c r="AB25" s="23"/>
      <c r="AC25" s="17">
        <f>Y25+W25+U25+S25+L25</f>
        <v>1</v>
      </c>
    </row>
    <row r="26" spans="1:29" ht="24.75" customHeight="1" x14ac:dyDescent="0.25">
      <c r="A26" s="18">
        <v>7</v>
      </c>
      <c r="B26" s="29" t="s">
        <v>51</v>
      </c>
      <c r="C26" s="18">
        <v>1</v>
      </c>
      <c r="D26" s="15"/>
      <c r="E26" s="15"/>
      <c r="F26" s="15">
        <v>1</v>
      </c>
      <c r="G26" s="15">
        <v>0</v>
      </c>
      <c r="H26" s="21">
        <v>1</v>
      </c>
      <c r="I26" s="15"/>
      <c r="J26" s="15"/>
      <c r="K26" s="21">
        <v>0</v>
      </c>
      <c r="L26" s="21">
        <v>1</v>
      </c>
      <c r="M26" s="15"/>
      <c r="N26" s="15"/>
      <c r="O26" s="15"/>
      <c r="P26" s="15"/>
      <c r="Q26" s="15"/>
      <c r="R26" s="15"/>
      <c r="S26" s="15"/>
      <c r="T26" s="15"/>
      <c r="U26" s="23"/>
      <c r="V26" s="15"/>
      <c r="W26" s="23"/>
      <c r="X26" s="15"/>
      <c r="Y26" s="23"/>
      <c r="Z26" s="23">
        <f>X26+V26+T26+O26+H26</f>
        <v>1</v>
      </c>
      <c r="AA26" s="23"/>
      <c r="AB26" s="23"/>
      <c r="AC26" s="17">
        <f>Y26+W26+U26+S26+L26</f>
        <v>1</v>
      </c>
    </row>
    <row r="27" spans="1:29" ht="24.75" customHeight="1" x14ac:dyDescent="0.25">
      <c r="A27" s="25"/>
      <c r="B27" s="34" t="s">
        <v>52</v>
      </c>
      <c r="C27" s="35">
        <f>C26+C25+C24+C23+C21+C16+C10</f>
        <v>180</v>
      </c>
      <c r="D27" s="36">
        <f>D26+D25+D24+D23+D21+D16+D10</f>
        <v>1</v>
      </c>
      <c r="E27" s="36">
        <f>E26+E25+E24+E23+E21+E16+E10</f>
        <v>7</v>
      </c>
      <c r="F27" s="36">
        <f>F26+F25+F24+F23+F21+F16+F10</f>
        <v>186</v>
      </c>
      <c r="G27" s="36">
        <v>-1</v>
      </c>
      <c r="H27" s="36">
        <f>H26+H25+H24+H23+H21+H16+H10</f>
        <v>181</v>
      </c>
      <c r="I27" s="36"/>
      <c r="J27" s="36"/>
      <c r="K27" s="36">
        <f>K26+K25+K24+K23+K21+K16+K10</f>
        <v>179</v>
      </c>
      <c r="L27" s="36">
        <f>L26+L25+L24+L23+L21+L16+L10</f>
        <v>182</v>
      </c>
      <c r="M27" s="27"/>
      <c r="N27" s="27"/>
      <c r="O27" s="27">
        <f>O10</f>
        <v>2023</v>
      </c>
      <c r="P27" s="27"/>
      <c r="Q27" s="27"/>
      <c r="R27" s="27"/>
      <c r="S27" s="27">
        <f>S21+S16+S10</f>
        <v>1994</v>
      </c>
      <c r="T27" s="36">
        <f>T26+T25+T24+T23+T21+T16+T10</f>
        <v>468</v>
      </c>
      <c r="U27" s="27">
        <f>U10</f>
        <v>497</v>
      </c>
      <c r="V27" s="27">
        <f>V21+V16+V10</f>
        <v>452</v>
      </c>
      <c r="W27" s="27">
        <f>W21+W16+W10</f>
        <v>423</v>
      </c>
      <c r="X27" s="27">
        <f>X21+X16+X10</f>
        <v>118</v>
      </c>
      <c r="Y27" s="27">
        <f>Y21+Y16+Y10</f>
        <v>82</v>
      </c>
      <c r="Z27" s="37">
        <f>SUM(Z22:Z26)</f>
        <v>5</v>
      </c>
      <c r="AA27" s="37"/>
      <c r="AB27" s="37"/>
      <c r="AC27" s="37">
        <f>SUM(AC22:AC26)</f>
        <v>5</v>
      </c>
    </row>
    <row r="28" spans="1:29" ht="24.75" customHeight="1" x14ac:dyDescent="0.25">
      <c r="A28" s="18">
        <v>8</v>
      </c>
      <c r="B28" s="30" t="s">
        <v>53</v>
      </c>
      <c r="C28" s="18">
        <v>1</v>
      </c>
      <c r="D28" s="15"/>
      <c r="E28" s="15"/>
      <c r="F28" s="15">
        <v>1</v>
      </c>
      <c r="G28" s="15">
        <v>0</v>
      </c>
      <c r="H28" s="21">
        <v>5</v>
      </c>
      <c r="I28" s="15"/>
      <c r="J28" s="15"/>
      <c r="K28" s="21">
        <v>3</v>
      </c>
      <c r="L28" s="21">
        <v>5</v>
      </c>
      <c r="M28" s="15"/>
      <c r="N28" s="15"/>
      <c r="O28" s="15"/>
      <c r="P28" s="15"/>
      <c r="Q28" s="15"/>
      <c r="R28" s="15"/>
      <c r="S28" s="15"/>
      <c r="T28" s="15"/>
      <c r="U28" s="23"/>
      <c r="V28" s="15"/>
      <c r="W28" s="23"/>
      <c r="X28" s="15"/>
      <c r="Y28" s="23"/>
      <c r="Z28" s="23">
        <f>X28+V28+T28+O28+H28</f>
        <v>5</v>
      </c>
      <c r="AA28" s="23"/>
      <c r="AB28" s="23"/>
      <c r="AC28" s="17">
        <f>Y28+W28+U28+S28+L28</f>
        <v>5</v>
      </c>
    </row>
    <row r="29" spans="1:29" ht="24.75" customHeight="1" x14ac:dyDescent="0.25">
      <c r="A29" s="18">
        <v>9</v>
      </c>
      <c r="B29" s="30" t="s">
        <v>54</v>
      </c>
      <c r="C29" s="18">
        <v>5</v>
      </c>
      <c r="D29" s="15"/>
      <c r="E29" s="15"/>
      <c r="F29" s="15">
        <v>5</v>
      </c>
      <c r="G29" s="15">
        <v>0</v>
      </c>
      <c r="H29" s="21">
        <v>5</v>
      </c>
      <c r="I29" s="15"/>
      <c r="J29" s="15"/>
      <c r="K29" s="21">
        <v>0</v>
      </c>
      <c r="L29" s="21">
        <v>5</v>
      </c>
      <c r="M29" s="15"/>
      <c r="N29" s="15"/>
      <c r="O29" s="15"/>
      <c r="P29" s="15"/>
      <c r="Q29" s="15"/>
      <c r="R29" s="15"/>
      <c r="S29" s="15"/>
      <c r="T29" s="15"/>
      <c r="U29" s="23"/>
      <c r="V29" s="15"/>
      <c r="W29" s="23"/>
      <c r="X29" s="15"/>
      <c r="Y29" s="23"/>
      <c r="Z29" s="23">
        <f>X29+V29+T29+O29+H29</f>
        <v>5</v>
      </c>
      <c r="AA29" s="23"/>
      <c r="AB29" s="23"/>
      <c r="AC29" s="17">
        <f>Y29+W29+U29+S29+L29</f>
        <v>5</v>
      </c>
    </row>
    <row r="30" spans="1:29" ht="24.75" customHeight="1" thickBot="1" x14ac:dyDescent="0.3">
      <c r="A30" s="38"/>
      <c r="B30" s="39" t="s">
        <v>55</v>
      </c>
      <c r="C30" s="38">
        <f>C29+C28+C27</f>
        <v>186</v>
      </c>
      <c r="D30" s="40">
        <f>D29+D28+D27</f>
        <v>1</v>
      </c>
      <c r="E30" s="40">
        <f>E29+E28+E27</f>
        <v>7</v>
      </c>
      <c r="F30" s="40">
        <f>F29+F28+F27</f>
        <v>192</v>
      </c>
      <c r="G30" s="40">
        <v>-5</v>
      </c>
      <c r="H30" s="40">
        <f>SUM(H27:H29)</f>
        <v>191</v>
      </c>
      <c r="I30" s="40"/>
      <c r="J30" s="40"/>
      <c r="K30" s="40">
        <f>SUM(K27:K29)</f>
        <v>182</v>
      </c>
      <c r="L30" s="40">
        <f>SUM(L27:L29)</f>
        <v>192</v>
      </c>
      <c r="M30" s="41"/>
      <c r="N30" s="42"/>
      <c r="O30" s="43">
        <f>O29+O28+O27</f>
        <v>2023</v>
      </c>
      <c r="P30" s="40"/>
      <c r="Q30" s="40"/>
      <c r="R30" s="43">
        <f>R29+R28+R27</f>
        <v>0</v>
      </c>
      <c r="S30" s="44">
        <f>S27</f>
        <v>1994</v>
      </c>
      <c r="T30" s="40">
        <f>T29+T28+T27</f>
        <v>468</v>
      </c>
      <c r="U30" s="40">
        <f>U29+U28+U27</f>
        <v>497</v>
      </c>
      <c r="V30" s="44">
        <f>V27</f>
        <v>452</v>
      </c>
      <c r="W30" s="44">
        <f>W27</f>
        <v>423</v>
      </c>
      <c r="X30" s="45">
        <f>X10</f>
        <v>118</v>
      </c>
      <c r="Y30" s="45">
        <f>Y10</f>
        <v>82</v>
      </c>
      <c r="Z30" s="40">
        <f>SUM(Z29+Z28+Z27+Z21+Z16+Z10)</f>
        <v>3252</v>
      </c>
      <c r="AA30" s="40"/>
      <c r="AB30" s="40"/>
      <c r="AC30" s="40">
        <f>SUM(AC29+AC28+AC27+AC21+AC16+AC10)</f>
        <v>3188</v>
      </c>
    </row>
    <row r="31" spans="1:29" ht="24.95" customHeight="1" x14ac:dyDescent="0.25"/>
  </sheetData>
  <mergeCells count="12">
    <mergeCell ref="C12:C14"/>
    <mergeCell ref="F12:F14"/>
    <mergeCell ref="G12:G14"/>
    <mergeCell ref="H12:H14"/>
    <mergeCell ref="K12:K14"/>
    <mergeCell ref="L12:L14"/>
    <mergeCell ref="A1:B1"/>
    <mergeCell ref="C1:L1"/>
    <mergeCell ref="M1:S1"/>
    <mergeCell ref="T1:W1"/>
    <mergeCell ref="X1:Y1"/>
    <mergeCell ref="Z1:AC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UmaMaheswar</dc:creator>
  <cp:lastModifiedBy>UmaMaheswar</cp:lastModifiedBy>
  <dcterms:created xsi:type="dcterms:W3CDTF">2014-10-05T06:36:03Z</dcterms:created>
  <dcterms:modified xsi:type="dcterms:W3CDTF">2014-10-05T06:38:17Z</dcterms:modified>
</cp:coreProperties>
</file>